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jnica\Downloads\"/>
    </mc:Choice>
  </mc:AlternateContent>
  <bookViews>
    <workbookView xWindow="0" yWindow="0" windowWidth="28800" windowHeight="12435"/>
  </bookViews>
  <sheets>
    <sheet name="plan nabave 2025-objava" sheetId="7" r:id="rId1"/>
  </sheets>
  <definedNames>
    <definedName name="_xlnm.Print_Area" localSheetId="0">'plan nabave 2025-objava'!$A$1:$J$128</definedName>
  </definedNames>
  <calcPr calcId="152511"/>
</workbook>
</file>

<file path=xl/calcChain.xml><?xml version="1.0" encoding="utf-8"?>
<calcChain xmlns="http://schemas.openxmlformats.org/spreadsheetml/2006/main">
  <c r="F122" i="7" l="1"/>
  <c r="F112" i="7"/>
  <c r="F103" i="7"/>
  <c r="F92" i="7"/>
  <c r="F89" i="7"/>
  <c r="F62" i="7"/>
  <c r="F53" i="7"/>
  <c r="F49" i="7"/>
  <c r="F18" i="7"/>
  <c r="F38" i="7" l="1"/>
  <c r="F25" i="7"/>
  <c r="F15" i="7"/>
  <c r="F24" i="7" l="1"/>
  <c r="F72" i="7" l="1"/>
  <c r="F68" i="7" l="1"/>
  <c r="M72" i="7"/>
  <c r="F123" i="7" l="1"/>
</calcChain>
</file>

<file path=xl/sharedStrings.xml><?xml version="1.0" encoding="utf-8"?>
<sst xmlns="http://schemas.openxmlformats.org/spreadsheetml/2006/main" count="205" uniqueCount="189">
  <si>
    <t>Predmet nabave</t>
  </si>
  <si>
    <t>1.</t>
  </si>
  <si>
    <t>2.</t>
  </si>
  <si>
    <t>3.</t>
  </si>
  <si>
    <t>5.</t>
  </si>
  <si>
    <t>Sitan inventar</t>
  </si>
  <si>
    <t>6.</t>
  </si>
  <si>
    <t>Usluge tekućeg i investicijskog održavanja</t>
  </si>
  <si>
    <t>7.</t>
  </si>
  <si>
    <t>8.</t>
  </si>
  <si>
    <t>9.</t>
  </si>
  <si>
    <t>Komunalne usluge</t>
  </si>
  <si>
    <t>10.</t>
  </si>
  <si>
    <t>Računalne usluge</t>
  </si>
  <si>
    <t>11.</t>
  </si>
  <si>
    <t>12.</t>
  </si>
  <si>
    <t>Članarine</t>
  </si>
  <si>
    <t>13.</t>
  </si>
  <si>
    <t>14.</t>
  </si>
  <si>
    <t>15.</t>
  </si>
  <si>
    <t>Ostali nespomenuti rashodi poslovanja</t>
  </si>
  <si>
    <t>Zdravstvene usluge</t>
  </si>
  <si>
    <t>18.</t>
  </si>
  <si>
    <t>Red
broj</t>
  </si>
  <si>
    <t>Uredski materijal i ostali materijalni rashodi</t>
  </si>
  <si>
    <t>Plin</t>
  </si>
  <si>
    <t>Službena, radna i zaštitna odjeća i obuća</t>
  </si>
  <si>
    <t>Usluge telefona,pošte i prijevoza</t>
  </si>
  <si>
    <t xml:space="preserve">Ostale usluge </t>
  </si>
  <si>
    <t>Bankarske usluge i usluge platnog prometa</t>
  </si>
  <si>
    <t>19.</t>
  </si>
  <si>
    <t>Uređaji,strojevi i oprema za ostale namjene</t>
  </si>
  <si>
    <t>UKUPNO:</t>
  </si>
  <si>
    <t>20.</t>
  </si>
  <si>
    <t>21.</t>
  </si>
  <si>
    <t>22.</t>
  </si>
  <si>
    <t>23.</t>
  </si>
  <si>
    <t>25.</t>
  </si>
  <si>
    <t>26.</t>
  </si>
  <si>
    <t>27.</t>
  </si>
  <si>
    <t>29.</t>
  </si>
  <si>
    <t>30.</t>
  </si>
  <si>
    <t>Dodatna ulaganja</t>
  </si>
  <si>
    <t>Poslovni objekti</t>
  </si>
  <si>
    <t>Zakupnine i najamnine</t>
  </si>
  <si>
    <t>Pristojbe i naknade</t>
  </si>
  <si>
    <t>Troškovi sudskih postupaka</t>
  </si>
  <si>
    <t>UGOVOR O JAVNOJ NABAVI/OKVIRNI SPORAZUM</t>
  </si>
  <si>
    <t>PLANIRANI POČETAK POSTUPKA</t>
  </si>
  <si>
    <t>PLANIRANO TRAJANJE UGOVORA O JN ILI OKVIRNOG SPORAZUMA</t>
  </si>
  <si>
    <t>radovi na električnim instalacijama</t>
  </si>
  <si>
    <t>servisi aparata, strojeva</t>
  </si>
  <si>
    <t>ispitivanje instalacija</t>
  </si>
  <si>
    <t>staklarske usluge</t>
  </si>
  <si>
    <t>odvoz smeća</t>
  </si>
  <si>
    <t>deratizacija</t>
  </si>
  <si>
    <t>dimnjačarske usluge</t>
  </si>
  <si>
    <t>Reprezentacija</t>
  </si>
  <si>
    <t>usluge popravaka opreme</t>
  </si>
  <si>
    <t>Pozicija iz financij.
plana</t>
  </si>
  <si>
    <t>Materijali i sirovine</t>
  </si>
  <si>
    <t>usluge telefona,telefaxa</t>
  </si>
  <si>
    <t>poštarina</t>
  </si>
  <si>
    <t>popravak i održavanje računalne opreme</t>
  </si>
  <si>
    <t>Intelektualne i osobne usluge</t>
  </si>
  <si>
    <t>Obvezni preventivni i zdr.pregledi</t>
  </si>
  <si>
    <t>Evidencijski broj nabave</t>
  </si>
  <si>
    <t>POSTUPAK PROVODI</t>
  </si>
  <si>
    <t>Stručno usavršavanje zaposlenika</t>
  </si>
  <si>
    <t>Naknade troškova zaposlenima</t>
  </si>
  <si>
    <t>prijevoz učenika - izleti</t>
  </si>
  <si>
    <t>ostale  usluge</t>
  </si>
  <si>
    <t>Usluge banaka i pl. prometa</t>
  </si>
  <si>
    <t>OSNOVNA ŠKOLA ĐURE DEŽELIĆA IVANIĆ-GRAD</t>
  </si>
  <si>
    <t>CPV</t>
  </si>
  <si>
    <t>literatura (publikacije i časopisi)</t>
  </si>
  <si>
    <t xml:space="preserve">materijal i sredstva za čišćenje </t>
  </si>
  <si>
    <t>ostali  potrošni materijal</t>
  </si>
  <si>
    <t>Meso i mesne prerađevine</t>
  </si>
  <si>
    <t>15113000-3</t>
  </si>
  <si>
    <t xml:space="preserve">svinjetina </t>
  </si>
  <si>
    <t>piletina</t>
  </si>
  <si>
    <t>junetina, govedina, teletina</t>
  </si>
  <si>
    <t>mesne konzerve i mesni pripravci</t>
  </si>
  <si>
    <t>15112000-6</t>
  </si>
  <si>
    <t>15131200-7</t>
  </si>
  <si>
    <t>Svježe voće</t>
  </si>
  <si>
    <t>Svježe povrće</t>
  </si>
  <si>
    <t>Konzervirano i smrznuto voće i povrće</t>
  </si>
  <si>
    <t>Osnovne prehrambene namirnice (šećer, sol, brašno, ocat, riža, tjestenina, palenta, ulje, začini, cornflakes)</t>
  </si>
  <si>
    <t>Riba i riblje prerađevine</t>
  </si>
  <si>
    <t>15800000-6</t>
  </si>
  <si>
    <t>puretina</t>
  </si>
  <si>
    <t>mlijeko</t>
  </si>
  <si>
    <t xml:space="preserve">svježi sir </t>
  </si>
  <si>
    <t>vrhnje</t>
  </si>
  <si>
    <t>jogurt</t>
  </si>
  <si>
    <t>ostali mliječni proizvodi (maslac, namazi)</t>
  </si>
  <si>
    <t>15500000-3</t>
  </si>
  <si>
    <t>15542000-9</t>
  </si>
  <si>
    <t>15512000-0</t>
  </si>
  <si>
    <t>15551300-8</t>
  </si>
  <si>
    <t>15550000-8</t>
  </si>
  <si>
    <t>Mlijeko i mliječni proizvodi</t>
  </si>
  <si>
    <t>Kruh i pekarski proizvodi</t>
  </si>
  <si>
    <t>15810000-9</t>
  </si>
  <si>
    <t>Električna energija</t>
  </si>
  <si>
    <t>Energija -</t>
  </si>
  <si>
    <t>09310000-5</t>
  </si>
  <si>
    <t>09123000-7</t>
  </si>
  <si>
    <t xml:space="preserve">Okvirni  sporazum  </t>
  </si>
  <si>
    <t>Materijal i dijelovi za tek. i inv.održavanje građevine</t>
  </si>
  <si>
    <t>Materijal i dijelovi za tek. i inv.održavanje postrojenja i opreme</t>
  </si>
  <si>
    <t>radovi na vodovodnim i kanalizacijskim instalacijama</t>
  </si>
  <si>
    <t>opskrba vodom</t>
  </si>
  <si>
    <t>ostale komunalne usluge</t>
  </si>
  <si>
    <t>Sanitarne i ostale usluge</t>
  </si>
  <si>
    <t>ostale intelekt.usluge-vođenje zaš.na radu, osposobljavanje</t>
  </si>
  <si>
    <t xml:space="preserve">ugovori o djelu </t>
  </si>
  <si>
    <t>Ostale računalne usluge</t>
  </si>
  <si>
    <t>rashodi za protokol</t>
  </si>
  <si>
    <t>rashodi za uređenje okoliša</t>
  </si>
  <si>
    <t>rashodi za provjeru vjerodostojnosti isprava</t>
  </si>
  <si>
    <t>Knjige za knjižnicu</t>
  </si>
  <si>
    <t>Udžbenici, radne bilježnice i ostali radni materijal</t>
  </si>
  <si>
    <t>Ostala uredska oprema i namještaj</t>
  </si>
  <si>
    <t>Postrojenja i oprema</t>
  </si>
  <si>
    <t>Računala i računalna oprema</t>
  </si>
  <si>
    <t>Ostala uredska oprema</t>
  </si>
  <si>
    <t>2 g</t>
  </si>
  <si>
    <t>Zgrade znanstvenih i obrazovnih institucija</t>
  </si>
  <si>
    <t>SI-uredska oprema 30190</t>
  </si>
  <si>
    <t>SI-računalna oprema</t>
  </si>
  <si>
    <t>SI-kuhinjska oprema</t>
  </si>
  <si>
    <t>SI-oprema za nastavu</t>
  </si>
  <si>
    <t>SI-ostalo</t>
  </si>
  <si>
    <t>Usluge promidžbe i informiranja</t>
  </si>
  <si>
    <t>24.</t>
  </si>
  <si>
    <t>Premije osiguranja učenika</t>
  </si>
  <si>
    <t>Materijal i dijelovi za tekuće i investic. održavanje zgrade i opreme</t>
  </si>
  <si>
    <t>Oprema za održavanje i zaštitu</t>
  </si>
  <si>
    <t>suhomesnati i drugi kobas.proizvodi- mesne prerađevine</t>
  </si>
  <si>
    <t>centralno grijanje</t>
  </si>
  <si>
    <t>4.</t>
  </si>
  <si>
    <t>16.</t>
  </si>
  <si>
    <t>17.</t>
  </si>
  <si>
    <t>Uredski materijal:</t>
  </si>
  <si>
    <t>22200000-2</t>
  </si>
  <si>
    <t>39800000-0</t>
  </si>
  <si>
    <t>toneri</t>
  </si>
  <si>
    <t>30125110-5</t>
  </si>
  <si>
    <t>materijal za osobnu higijenu (T.P, ručnici i sl)</t>
  </si>
  <si>
    <t>33760000-0</t>
  </si>
  <si>
    <t>papir za fotokopiranje</t>
  </si>
  <si>
    <t>30197643-0</t>
  </si>
  <si>
    <t>30100000-0</t>
  </si>
  <si>
    <t>15119000-5</t>
  </si>
  <si>
    <t>15100000-9</t>
  </si>
  <si>
    <t>15240000-2</t>
  </si>
  <si>
    <t>03222000-3</t>
  </si>
  <si>
    <t>03221000-6</t>
  </si>
  <si>
    <t>15330000-0</t>
  </si>
  <si>
    <t>Ostali prehrambeni proizvodi</t>
  </si>
  <si>
    <t>15890000-3</t>
  </si>
  <si>
    <t>60000000-8</t>
  </si>
  <si>
    <t>Službena putovanja (naknade za smještaj i prijevoz)</t>
  </si>
  <si>
    <t>44500000-4</t>
  </si>
  <si>
    <t>28.</t>
  </si>
  <si>
    <t>1/2023</t>
  </si>
  <si>
    <t>2/2023</t>
  </si>
  <si>
    <t>Na osnovi odredaba Zakona o javnoj nabavi ( NN broj 120/16 i 114/22), te članka 29. Statuta OŠ Đure Deželića Ivanić-Grad,  Školski odbor donosi slijedeći:</t>
  </si>
  <si>
    <t xml:space="preserve">PROCIJENJENA VRIJEDNOST NABAVE BEZ  PDV (Plan nabave)    </t>
  </si>
  <si>
    <t>30100000-1</t>
  </si>
  <si>
    <t>radne bilježnice i pomoćni materijali</t>
  </si>
  <si>
    <t>Tekuće i investicijsko održavanje zgrade škole i opreme</t>
  </si>
  <si>
    <t>ostali rashodi -žsv-škola ostalo</t>
  </si>
  <si>
    <t>Ravnatelj:</t>
  </si>
  <si>
    <t>Predsjednica Školskog odbora:</t>
  </si>
  <si>
    <t>Voditelj računovodstva:</t>
  </si>
  <si>
    <t>Mileo Todić</t>
  </si>
  <si>
    <t>Romana Orlić</t>
  </si>
  <si>
    <t>Katarina Bečić Mutvar</t>
  </si>
  <si>
    <t>KLASA:</t>
  </si>
  <si>
    <t>URBROJ:</t>
  </si>
  <si>
    <t xml:space="preserve">GODIŠNJI PLAN NABAVE ZA 2025. GODINU </t>
  </si>
  <si>
    <t>Zagreb.županija</t>
  </si>
  <si>
    <t>01.01.2025.</t>
  </si>
  <si>
    <t>400-06/24-01/02</t>
  </si>
  <si>
    <t>238-10-8-24-1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</si>
</sst>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#,##0.00\ _k_n"/>
  </numFmts>
  <fonts count="2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sz val="9"/>
      <color rgb="FF0070C0"/>
      <name val="Calibri"/>
      <family val="2"/>
      <charset val="238"/>
      <scheme val="minor"/>
    </font>
    <font>
      <b/>
      <i/>
      <sz val="9"/>
      <color rgb="FF0070C0"/>
      <name val="Calibri"/>
      <family val="2"/>
      <charset val="238"/>
      <scheme val="minor"/>
    </font>
    <font>
      <i/>
      <sz val="8"/>
      <color rgb="FF0070C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0">
    <xf numFmtId="0" fontId="0" fillId="0" borderId="0" xfId="0"/>
    <xf numFmtId="0" fontId="2" fillId="0" borderId="0" xfId="0" applyFont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/>
    <xf numFmtId="4" fontId="0" fillId="0" borderId="0" xfId="0" applyNumberFormat="1"/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/>
    <xf numFmtId="0" fontId="1" fillId="0" borderId="0" xfId="0" applyFont="1"/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/>
    <xf numFmtId="4" fontId="12" fillId="0" borderId="1" xfId="0" applyNumberFormat="1" applyFont="1" applyBorder="1" applyAlignment="1">
      <alignment horizontal="right"/>
    </xf>
    <xf numFmtId="0" fontId="5" fillId="0" borderId="1" xfId="0" applyFont="1" applyBorder="1"/>
    <xf numFmtId="2" fontId="8" fillId="0" borderId="1" xfId="0" applyNumberFormat="1" applyFont="1" applyBorder="1"/>
    <xf numFmtId="0" fontId="6" fillId="0" borderId="4" xfId="0" applyFont="1" applyBorder="1" applyAlignment="1"/>
    <xf numFmtId="0" fontId="13" fillId="0" borderId="1" xfId="0" applyFont="1" applyBorder="1"/>
    <xf numFmtId="0" fontId="14" fillId="0" borderId="1" xfId="0" applyFont="1" applyBorder="1"/>
    <xf numFmtId="4" fontId="8" fillId="0" borderId="1" xfId="0" applyNumberFormat="1" applyFont="1" applyBorder="1" applyAlignment="1">
      <alignment horizontal="right"/>
    </xf>
    <xf numFmtId="0" fontId="6" fillId="0" borderId="7" xfId="0" applyFont="1" applyBorder="1" applyAlignment="1"/>
    <xf numFmtId="0" fontId="8" fillId="0" borderId="6" xfId="0" applyFont="1" applyBorder="1" applyAlignment="1"/>
    <xf numFmtId="0" fontId="5" fillId="0" borderId="6" xfId="0" applyFont="1" applyBorder="1" applyAlignment="1"/>
    <xf numFmtId="0" fontId="5" fillId="0" borderId="4" xfId="0" applyFont="1" applyBorder="1" applyAlignment="1"/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wrapText="1"/>
    </xf>
    <xf numFmtId="4" fontId="15" fillId="0" borderId="1" xfId="0" applyNumberFormat="1" applyFont="1" applyBorder="1"/>
    <xf numFmtId="0" fontId="17" fillId="0" borderId="1" xfId="0" applyFont="1" applyBorder="1"/>
    <xf numFmtId="4" fontId="14" fillId="0" borderId="1" xfId="0" applyNumberFormat="1" applyFont="1" applyBorder="1"/>
    <xf numFmtId="4" fontId="16" fillId="0" borderId="1" xfId="0" applyNumberFormat="1" applyFont="1" applyBorder="1"/>
    <xf numFmtId="49" fontId="14" fillId="0" borderId="6" xfId="0" applyNumberFormat="1" applyFont="1" applyBorder="1" applyAlignment="1"/>
    <xf numFmtId="4" fontId="8" fillId="0" borderId="1" xfId="0" applyNumberFormat="1" applyFont="1" applyBorder="1"/>
    <xf numFmtId="0" fontId="8" fillId="0" borderId="7" xfId="0" applyFont="1" applyBorder="1" applyAlignment="1"/>
    <xf numFmtId="4" fontId="12" fillId="0" borderId="1" xfId="0" applyNumberFormat="1" applyFont="1" applyBorder="1"/>
    <xf numFmtId="2" fontId="8" fillId="0" borderId="1" xfId="0" applyNumberFormat="1" applyFont="1" applyBorder="1" applyAlignment="1">
      <alignment horizontal="right" wrapText="1"/>
    </xf>
    <xf numFmtId="0" fontId="14" fillId="0" borderId="4" xfId="0" applyFont="1" applyBorder="1"/>
    <xf numFmtId="0" fontId="5" fillId="0" borderId="6" xfId="0" applyFont="1" applyBorder="1" applyAlignment="1">
      <alignment horizontal="center" vertical="center"/>
    </xf>
    <xf numFmtId="0" fontId="12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1" xfId="0" applyFont="1" applyBorder="1" applyAlignment="1">
      <alignment horizontal="left"/>
    </xf>
    <xf numFmtId="0" fontId="6" fillId="0" borderId="6" xfId="0" applyFont="1" applyBorder="1" applyAlignment="1"/>
    <xf numFmtId="0" fontId="6" fillId="0" borderId="7" xfId="0" applyFont="1" applyBorder="1" applyAlignment="1">
      <alignment horizontal="center" vertical="center"/>
    </xf>
    <xf numFmtId="0" fontId="8" fillId="0" borderId="4" xfId="0" applyFont="1" applyBorder="1"/>
    <xf numFmtId="0" fontId="5" fillId="0" borderId="4" xfId="0" applyFont="1" applyBorder="1"/>
    <xf numFmtId="0" fontId="18" fillId="0" borderId="1" xfId="0" applyFont="1" applyBorder="1"/>
    <xf numFmtId="0" fontId="19" fillId="0" borderId="1" xfId="0" applyFont="1" applyBorder="1"/>
    <xf numFmtId="4" fontId="20" fillId="0" borderId="1" xfId="0" applyNumberFormat="1" applyFont="1" applyBorder="1" applyAlignment="1">
      <alignment horizontal="right"/>
    </xf>
    <xf numFmtId="0" fontId="21" fillId="0" borderId="1" xfId="0" applyFont="1" applyBorder="1"/>
    <xf numFmtId="4" fontId="22" fillId="0" borderId="1" xfId="0" applyNumberFormat="1" applyFont="1" applyBorder="1" applyAlignment="1">
      <alignment horizontal="right"/>
    </xf>
    <xf numFmtId="2" fontId="23" fillId="0" borderId="1" xfId="0" applyNumberFormat="1" applyFont="1" applyBorder="1"/>
    <xf numFmtId="0" fontId="8" fillId="0" borderId="4" xfId="0" applyFont="1" applyBorder="1" applyAlignment="1"/>
    <xf numFmtId="0" fontId="8" fillId="0" borderId="1" xfId="0" applyNumberFormat="1" applyFont="1" applyBorder="1"/>
    <xf numFmtId="0" fontId="5" fillId="0" borderId="1" xfId="0" applyNumberFormat="1" applyFont="1" applyBorder="1"/>
    <xf numFmtId="0" fontId="24" fillId="0" borderId="1" xfId="0" applyFont="1" applyBorder="1"/>
    <xf numFmtId="4" fontId="25" fillId="0" borderId="1" xfId="0" applyNumberFormat="1" applyFont="1" applyBorder="1" applyAlignment="1">
      <alignment horizontal="right"/>
    </xf>
    <xf numFmtId="17" fontId="5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2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/>
    <xf numFmtId="0" fontId="6" fillId="0" borderId="5" xfId="0" applyFont="1" applyBorder="1" applyAlignment="1"/>
    <xf numFmtId="0" fontId="8" fillId="0" borderId="0" xfId="0" applyFont="1"/>
    <xf numFmtId="0" fontId="6" fillId="0" borderId="0" xfId="0" applyFont="1" applyBorder="1"/>
    <xf numFmtId="0" fontId="8" fillId="0" borderId="0" xfId="0" applyFont="1" applyAlignment="1"/>
    <xf numFmtId="4" fontId="6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/>
    <xf numFmtId="0" fontId="4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44" fontId="9" fillId="2" borderId="4" xfId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2" fontId="2" fillId="0" borderId="0" xfId="0" applyNumberFormat="1" applyFont="1" applyBorder="1" applyAlignment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4" xfId="0" applyFont="1" applyBorder="1" applyAlignment="1"/>
    <xf numFmtId="0" fontId="8" fillId="0" borderId="7" xfId="0" applyFont="1" applyBorder="1" applyAlignment="1"/>
    <xf numFmtId="0" fontId="8" fillId="0" borderId="6" xfId="0" applyFont="1" applyBorder="1" applyAlignment="1"/>
    <xf numFmtId="2" fontId="2" fillId="0" borderId="8" xfId="0" applyNumberFormat="1" applyFont="1" applyBorder="1" applyAlignment="1"/>
    <xf numFmtId="0" fontId="5" fillId="0" borderId="6" xfId="0" applyFont="1" applyBorder="1" applyAlignment="1">
      <alignment horizontal="center" vertical="center"/>
    </xf>
    <xf numFmtId="2" fontId="2" fillId="0" borderId="9" xfId="0" applyNumberFormat="1" applyFont="1" applyBorder="1" applyAlignment="1"/>
    <xf numFmtId="0" fontId="8" fillId="0" borderId="0" xfId="0" applyFont="1" applyAlignment="1">
      <alignment horizontal="left"/>
    </xf>
  </cellXfs>
  <cellStyles count="3">
    <cellStyle name="Normal" xfId="2"/>
    <cellStyle name="Normalno" xfId="0" builtinId="0"/>
    <cellStyle name="Valuta" xfId="1" builtinId="4"/>
  </cellStyles>
  <dxfs count="0"/>
  <tableStyles count="0" defaultTableStyle="TableStyleMedium9" defaultPivotStyle="PivotStyleLight16"/>
  <colors>
    <mruColors>
      <color rgb="FFCC66FF"/>
      <color rgb="FFFF7C80"/>
      <color rgb="FFFF3300"/>
      <color rgb="FFFF6699"/>
      <color rgb="FF99CC00"/>
      <color rgb="FF99FFCC"/>
      <color rgb="FF66FF66"/>
      <color rgb="FF33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tabSelected="1" view="pageBreakPreview" zoomScaleNormal="100" zoomScaleSheetLayoutView="100" workbookViewId="0">
      <selection activeCell="C3" sqref="C3"/>
    </sheetView>
  </sheetViews>
  <sheetFormatPr defaultRowHeight="12.75" x14ac:dyDescent="0.2"/>
  <cols>
    <col min="1" max="1" width="3.5703125" customWidth="1"/>
    <col min="2" max="2" width="7.5703125" style="1" customWidth="1"/>
    <col min="3" max="3" width="9" customWidth="1"/>
    <col min="4" max="4" width="52" bestFit="1" customWidth="1"/>
    <col min="5" max="5" width="11.42578125" customWidth="1"/>
    <col min="6" max="6" width="16.85546875" customWidth="1"/>
    <col min="7" max="7" width="8.5703125" customWidth="1"/>
    <col min="8" max="8" width="11.7109375" customWidth="1"/>
    <col min="9" max="9" width="9.28515625" customWidth="1"/>
    <col min="10" max="10" width="7.5703125" customWidth="1"/>
    <col min="11" max="11" width="0.42578125" hidden="1" customWidth="1"/>
    <col min="12" max="12" width="1.5703125" hidden="1" customWidth="1"/>
  </cols>
  <sheetData>
    <row r="1" spans="1:12" ht="15.75" x14ac:dyDescent="0.25">
      <c r="A1" s="74" t="s">
        <v>73</v>
      </c>
      <c r="B1" s="74"/>
      <c r="C1" s="74"/>
      <c r="D1" s="74"/>
      <c r="E1" s="74"/>
      <c r="F1" s="74"/>
      <c r="G1" s="74"/>
      <c r="H1" s="74"/>
      <c r="I1" s="74"/>
      <c r="J1" s="74"/>
    </row>
    <row r="2" spans="1:12" x14ac:dyDescent="0.2">
      <c r="A2" s="7" t="s">
        <v>182</v>
      </c>
      <c r="B2" s="8"/>
      <c r="C2" s="8" t="s">
        <v>187</v>
      </c>
      <c r="D2" s="8"/>
      <c r="E2" s="8"/>
      <c r="F2" s="8"/>
      <c r="G2" s="8"/>
      <c r="H2" s="8"/>
      <c r="I2" s="8"/>
      <c r="J2" s="8"/>
      <c r="K2" s="9"/>
      <c r="L2" s="9"/>
    </row>
    <row r="3" spans="1:12" x14ac:dyDescent="0.2">
      <c r="A3" s="7" t="s">
        <v>183</v>
      </c>
      <c r="B3" s="8"/>
      <c r="C3" s="8" t="s">
        <v>188</v>
      </c>
      <c r="D3" s="7"/>
      <c r="E3" s="7"/>
      <c r="F3" s="9"/>
      <c r="G3" s="9"/>
      <c r="H3" s="9"/>
      <c r="I3" s="9"/>
      <c r="J3" s="9"/>
      <c r="K3" s="9"/>
      <c r="L3" s="9"/>
    </row>
    <row r="4" spans="1:12" x14ac:dyDescent="0.2">
      <c r="A4" s="75" t="s">
        <v>170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ht="17.25" customHeight="1" x14ac:dyDescent="0.2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2" ht="18" customHeight="1" x14ac:dyDescent="0.25">
      <c r="A6" s="10"/>
      <c r="B6" s="72" t="s">
        <v>184</v>
      </c>
      <c r="C6" s="72"/>
      <c r="D6" s="73"/>
      <c r="E6" s="73"/>
      <c r="F6" s="73"/>
      <c r="G6" s="73"/>
      <c r="H6" s="73"/>
      <c r="I6" s="73"/>
      <c r="J6" s="73"/>
    </row>
    <row r="7" spans="1:12" ht="1.5" hidden="1" customHeight="1" x14ac:dyDescent="0.2"/>
    <row r="8" spans="1:12" ht="1.5" hidden="1" customHeight="1" x14ac:dyDescent="0.2"/>
    <row r="9" spans="1:12" ht="12.75" customHeight="1" x14ac:dyDescent="0.2">
      <c r="A9" s="78" t="s">
        <v>23</v>
      </c>
      <c r="B9" s="78" t="s">
        <v>59</v>
      </c>
      <c r="C9" s="80" t="s">
        <v>66</v>
      </c>
      <c r="D9" s="89" t="s">
        <v>0</v>
      </c>
      <c r="E9" s="78" t="s">
        <v>74</v>
      </c>
      <c r="F9" s="78" t="s">
        <v>171</v>
      </c>
      <c r="G9" s="78" t="s">
        <v>67</v>
      </c>
      <c r="H9" s="80" t="s">
        <v>47</v>
      </c>
      <c r="I9" s="82" t="s">
        <v>48</v>
      </c>
      <c r="J9" s="83" t="s">
        <v>49</v>
      </c>
      <c r="K9" s="85"/>
      <c r="L9" s="86"/>
    </row>
    <row r="10" spans="1:12" ht="55.5" customHeight="1" x14ac:dyDescent="0.2">
      <c r="A10" s="88"/>
      <c r="B10" s="88"/>
      <c r="C10" s="81"/>
      <c r="D10" s="90"/>
      <c r="E10" s="91"/>
      <c r="F10" s="79"/>
      <c r="G10" s="79"/>
      <c r="H10" s="81"/>
      <c r="I10" s="81"/>
      <c r="J10" s="84"/>
      <c r="K10" s="87"/>
      <c r="L10" s="86"/>
    </row>
    <row r="11" spans="1:12" x14ac:dyDescent="0.2">
      <c r="A11" s="11" t="s">
        <v>1</v>
      </c>
      <c r="B11" s="11" t="s">
        <v>2</v>
      </c>
      <c r="C11" s="11" t="s">
        <v>3</v>
      </c>
      <c r="D11" s="11" t="s">
        <v>143</v>
      </c>
      <c r="E11" s="11" t="s">
        <v>4</v>
      </c>
      <c r="F11" s="11" t="s">
        <v>6</v>
      </c>
      <c r="G11" s="11" t="s">
        <v>9</v>
      </c>
      <c r="H11" s="11" t="s">
        <v>10</v>
      </c>
      <c r="I11" s="11" t="s">
        <v>12</v>
      </c>
      <c r="J11" s="11" t="s">
        <v>14</v>
      </c>
      <c r="K11" s="76"/>
      <c r="L11" s="76"/>
    </row>
    <row r="12" spans="1:12" x14ac:dyDescent="0.2">
      <c r="A12" s="12"/>
      <c r="B12" s="11"/>
      <c r="C12" s="11"/>
      <c r="D12" s="13" t="s">
        <v>69</v>
      </c>
      <c r="E12" s="13"/>
      <c r="F12" s="11"/>
      <c r="G12" s="11"/>
      <c r="H12" s="11"/>
      <c r="I12" s="11"/>
      <c r="J12" s="11"/>
      <c r="K12" s="3"/>
      <c r="L12" s="3"/>
    </row>
    <row r="13" spans="1:12" x14ac:dyDescent="0.2">
      <c r="A13" s="12"/>
      <c r="B13" s="14">
        <v>3211</v>
      </c>
      <c r="C13" s="11"/>
      <c r="D13" s="13" t="s">
        <v>165</v>
      </c>
      <c r="E13" s="13"/>
      <c r="F13" s="15">
        <v>6220</v>
      </c>
      <c r="G13" s="11"/>
      <c r="H13" s="11"/>
      <c r="I13" s="11"/>
      <c r="J13" s="11"/>
      <c r="K13" s="3"/>
      <c r="L13" s="3"/>
    </row>
    <row r="14" spans="1:12" x14ac:dyDescent="0.2">
      <c r="A14" s="12"/>
      <c r="B14" s="14">
        <v>3213</v>
      </c>
      <c r="C14" s="11"/>
      <c r="D14" s="13" t="s">
        <v>68</v>
      </c>
      <c r="E14" s="13"/>
      <c r="F14" s="15">
        <v>1150</v>
      </c>
      <c r="G14" s="11"/>
      <c r="H14" s="11"/>
      <c r="I14" s="11"/>
      <c r="J14" s="11"/>
      <c r="K14" s="3"/>
      <c r="L14" s="3"/>
    </row>
    <row r="15" spans="1:12" x14ac:dyDescent="0.2">
      <c r="A15" s="92" t="s">
        <v>1</v>
      </c>
      <c r="B15" s="14">
        <v>3221</v>
      </c>
      <c r="C15" s="16"/>
      <c r="D15" s="13" t="s">
        <v>24</v>
      </c>
      <c r="E15" s="13"/>
      <c r="F15" s="15">
        <f>SUM(F17:F23)</f>
        <v>35115</v>
      </c>
      <c r="G15" s="17"/>
      <c r="H15" s="17"/>
      <c r="I15" s="17"/>
      <c r="J15" s="17"/>
      <c r="K15" s="77"/>
      <c r="L15" s="77"/>
    </row>
    <row r="16" spans="1:12" x14ac:dyDescent="0.2">
      <c r="A16" s="93"/>
      <c r="B16" s="98"/>
      <c r="C16" s="18"/>
      <c r="D16" s="19" t="s">
        <v>146</v>
      </c>
      <c r="E16" s="20"/>
      <c r="F16" s="21"/>
      <c r="G16" s="17"/>
      <c r="H16" s="17"/>
      <c r="I16" s="17"/>
      <c r="J16" s="17"/>
      <c r="K16" s="2"/>
      <c r="L16" s="2"/>
    </row>
    <row r="17" spans="1:13" x14ac:dyDescent="0.2">
      <c r="A17" s="93"/>
      <c r="B17" s="99"/>
      <c r="C17" s="22"/>
      <c r="D17" s="20" t="s">
        <v>75</v>
      </c>
      <c r="E17" s="20" t="s">
        <v>147</v>
      </c>
      <c r="F17" s="21">
        <v>600</v>
      </c>
      <c r="G17" s="17"/>
      <c r="H17" s="17"/>
      <c r="I17" s="17"/>
      <c r="J17" s="17"/>
      <c r="K17" s="2"/>
      <c r="L17" s="2"/>
    </row>
    <row r="18" spans="1:13" x14ac:dyDescent="0.2">
      <c r="A18" s="93"/>
      <c r="B18" s="99"/>
      <c r="C18" s="22"/>
      <c r="D18" s="20" t="s">
        <v>76</v>
      </c>
      <c r="E18" s="20" t="s">
        <v>148</v>
      </c>
      <c r="F18" s="21">
        <f>1800-85</f>
        <v>1715</v>
      </c>
      <c r="G18" s="17"/>
      <c r="H18" s="17"/>
      <c r="I18" s="17"/>
      <c r="J18" s="17"/>
      <c r="K18" s="2"/>
      <c r="L18" s="2"/>
    </row>
    <row r="19" spans="1:13" x14ac:dyDescent="0.2">
      <c r="A19" s="93"/>
      <c r="B19" s="99"/>
      <c r="C19" s="22"/>
      <c r="D19" s="20" t="s">
        <v>149</v>
      </c>
      <c r="E19" s="20" t="s">
        <v>150</v>
      </c>
      <c r="F19" s="21">
        <v>1200</v>
      </c>
      <c r="G19" s="17"/>
      <c r="H19" s="17"/>
      <c r="I19" s="17"/>
      <c r="J19" s="17"/>
      <c r="K19" s="2"/>
      <c r="L19" s="2"/>
    </row>
    <row r="20" spans="1:13" x14ac:dyDescent="0.2">
      <c r="A20" s="93"/>
      <c r="B20" s="99"/>
      <c r="C20" s="22"/>
      <c r="D20" s="20" t="s">
        <v>151</v>
      </c>
      <c r="E20" s="20" t="s">
        <v>152</v>
      </c>
      <c r="F20" s="21">
        <v>2000</v>
      </c>
      <c r="G20" s="17"/>
      <c r="H20" s="17"/>
      <c r="I20" s="17"/>
      <c r="J20" s="17"/>
      <c r="K20" s="2"/>
      <c r="L20" s="2"/>
    </row>
    <row r="21" spans="1:13" x14ac:dyDescent="0.2">
      <c r="A21" s="93"/>
      <c r="B21" s="99"/>
      <c r="C21" s="22"/>
      <c r="D21" s="20" t="s">
        <v>153</v>
      </c>
      <c r="E21" s="20" t="s">
        <v>154</v>
      </c>
      <c r="F21" s="21">
        <v>1500</v>
      </c>
      <c r="G21" s="17"/>
      <c r="H21" s="17"/>
      <c r="I21" s="17"/>
      <c r="J21" s="17"/>
      <c r="K21" s="2"/>
      <c r="L21" s="2"/>
    </row>
    <row r="22" spans="1:13" x14ac:dyDescent="0.2">
      <c r="A22" s="93"/>
      <c r="B22" s="99"/>
      <c r="C22" s="22"/>
      <c r="D22" s="20" t="s">
        <v>77</v>
      </c>
      <c r="E22" s="20" t="s">
        <v>172</v>
      </c>
      <c r="F22" s="21">
        <v>3000</v>
      </c>
      <c r="G22" s="17"/>
      <c r="H22" s="17"/>
      <c r="I22" s="17"/>
      <c r="J22" s="17"/>
      <c r="K22" s="2"/>
      <c r="L22" s="2"/>
    </row>
    <row r="23" spans="1:13" x14ac:dyDescent="0.2">
      <c r="A23" s="93"/>
      <c r="B23" s="99"/>
      <c r="C23" s="22"/>
      <c r="D23" s="20" t="s">
        <v>173</v>
      </c>
      <c r="E23" s="20" t="s">
        <v>155</v>
      </c>
      <c r="F23" s="21">
        <v>25100</v>
      </c>
      <c r="G23" s="17"/>
      <c r="H23" s="17"/>
      <c r="I23" s="17"/>
      <c r="J23" s="17"/>
      <c r="K23" s="2"/>
      <c r="L23" s="2"/>
    </row>
    <row r="24" spans="1:13" x14ac:dyDescent="0.2">
      <c r="A24" s="92" t="s">
        <v>2</v>
      </c>
      <c r="B24" s="23">
        <v>3222</v>
      </c>
      <c r="C24" s="24"/>
      <c r="D24" s="13" t="s">
        <v>60</v>
      </c>
      <c r="E24" s="13"/>
      <c r="F24" s="15">
        <f>F25+F32+F33+F34+F35+F36+F37+F38+F44</f>
        <v>137025.5</v>
      </c>
      <c r="G24" s="17"/>
      <c r="H24" s="17"/>
      <c r="I24" s="17"/>
      <c r="J24" s="17"/>
      <c r="K24" s="2"/>
      <c r="L24" s="2"/>
      <c r="M24" s="5"/>
    </row>
    <row r="25" spans="1:13" x14ac:dyDescent="0.2">
      <c r="A25" s="93"/>
      <c r="B25" s="98"/>
      <c r="C25" s="25"/>
      <c r="D25" s="13" t="s">
        <v>78</v>
      </c>
      <c r="E25" s="20"/>
      <c r="F25" s="26">
        <f>SUM(F26:F31)</f>
        <v>52000</v>
      </c>
      <c r="G25" s="17"/>
      <c r="H25" s="17"/>
      <c r="I25" s="17"/>
      <c r="J25" s="17"/>
      <c r="K25" s="2"/>
      <c r="L25" s="2"/>
    </row>
    <row r="26" spans="1:13" x14ac:dyDescent="0.2">
      <c r="A26" s="94"/>
      <c r="B26" s="99"/>
      <c r="C26" s="22"/>
      <c r="D26" s="20" t="s">
        <v>80</v>
      </c>
      <c r="E26" s="20" t="s">
        <v>79</v>
      </c>
      <c r="F26" s="27">
        <v>6500</v>
      </c>
      <c r="G26" s="17"/>
      <c r="H26" s="17"/>
      <c r="I26" s="17"/>
      <c r="J26" s="17"/>
      <c r="K26" s="95"/>
      <c r="L26" s="95"/>
    </row>
    <row r="27" spans="1:13" x14ac:dyDescent="0.2">
      <c r="A27" s="94"/>
      <c r="B27" s="99"/>
      <c r="C27" s="22"/>
      <c r="D27" s="20" t="s">
        <v>81</v>
      </c>
      <c r="E27" s="20" t="s">
        <v>84</v>
      </c>
      <c r="F27" s="27">
        <v>8500</v>
      </c>
      <c r="G27" s="17"/>
      <c r="H27" s="17"/>
      <c r="I27" s="17"/>
      <c r="J27" s="17"/>
      <c r="K27" s="95"/>
      <c r="L27" s="95"/>
    </row>
    <row r="28" spans="1:13" x14ac:dyDescent="0.2">
      <c r="A28" s="94"/>
      <c r="B28" s="99"/>
      <c r="C28" s="22"/>
      <c r="D28" s="20" t="s">
        <v>92</v>
      </c>
      <c r="E28" s="20" t="s">
        <v>156</v>
      </c>
      <c r="F28" s="27">
        <v>6000</v>
      </c>
      <c r="G28" s="17"/>
      <c r="H28" s="17"/>
      <c r="I28" s="17"/>
      <c r="J28" s="17"/>
      <c r="K28" s="2"/>
      <c r="L28" s="2"/>
    </row>
    <row r="29" spans="1:13" x14ac:dyDescent="0.2">
      <c r="A29" s="94"/>
      <c r="B29" s="99"/>
      <c r="C29" s="22"/>
      <c r="D29" s="20" t="s">
        <v>82</v>
      </c>
      <c r="E29" s="20" t="s">
        <v>85</v>
      </c>
      <c r="F29" s="27">
        <v>12000</v>
      </c>
      <c r="G29" s="17"/>
      <c r="H29" s="17"/>
      <c r="I29" s="17"/>
      <c r="J29" s="17"/>
      <c r="K29" s="95"/>
      <c r="L29" s="95"/>
    </row>
    <row r="30" spans="1:13" x14ac:dyDescent="0.2">
      <c r="A30" s="94"/>
      <c r="B30" s="99"/>
      <c r="C30" s="22"/>
      <c r="D30" s="20" t="s">
        <v>141</v>
      </c>
      <c r="E30" s="20" t="s">
        <v>85</v>
      </c>
      <c r="F30" s="27">
        <v>10000</v>
      </c>
      <c r="G30" s="17"/>
      <c r="H30" s="17"/>
      <c r="I30" s="17"/>
      <c r="J30" s="17"/>
      <c r="K30" s="96"/>
      <c r="L30" s="76"/>
    </row>
    <row r="31" spans="1:13" x14ac:dyDescent="0.2">
      <c r="A31" s="94"/>
      <c r="B31" s="99"/>
      <c r="C31" s="22"/>
      <c r="D31" s="20" t="s">
        <v>83</v>
      </c>
      <c r="E31" s="20" t="s">
        <v>157</v>
      </c>
      <c r="F31" s="27">
        <v>9000</v>
      </c>
      <c r="G31" s="17"/>
      <c r="H31" s="17"/>
      <c r="I31" s="17"/>
      <c r="J31" s="17"/>
      <c r="K31" s="95"/>
      <c r="L31" s="95"/>
    </row>
    <row r="32" spans="1:13" x14ac:dyDescent="0.2">
      <c r="A32" s="94"/>
      <c r="B32" s="99"/>
      <c r="C32" s="22"/>
      <c r="D32" s="13" t="s">
        <v>90</v>
      </c>
      <c r="E32" s="20" t="s">
        <v>158</v>
      </c>
      <c r="F32" s="26">
        <v>6000</v>
      </c>
      <c r="G32" s="17"/>
      <c r="H32" s="17"/>
      <c r="I32" s="17"/>
      <c r="J32" s="17"/>
      <c r="K32" s="2"/>
      <c r="L32" s="2"/>
    </row>
    <row r="33" spans="1:12" x14ac:dyDescent="0.2">
      <c r="A33" s="94"/>
      <c r="B33" s="99"/>
      <c r="C33" s="22"/>
      <c r="D33" s="13" t="s">
        <v>86</v>
      </c>
      <c r="E33" s="20" t="s">
        <v>159</v>
      </c>
      <c r="F33" s="26">
        <v>15000</v>
      </c>
      <c r="G33" s="17"/>
      <c r="H33" s="17"/>
      <c r="I33" s="17"/>
      <c r="J33" s="17"/>
      <c r="K33" s="95"/>
      <c r="L33" s="95"/>
    </row>
    <row r="34" spans="1:12" x14ac:dyDescent="0.2">
      <c r="A34" s="94"/>
      <c r="B34" s="99"/>
      <c r="C34" s="22"/>
      <c r="D34" s="13" t="s">
        <v>87</v>
      </c>
      <c r="E34" s="20" t="s">
        <v>160</v>
      </c>
      <c r="F34" s="26">
        <v>8000</v>
      </c>
      <c r="G34" s="17"/>
      <c r="H34" s="17"/>
      <c r="I34" s="17"/>
      <c r="J34" s="17"/>
      <c r="K34" s="97"/>
      <c r="L34" s="95"/>
    </row>
    <row r="35" spans="1:12" x14ac:dyDescent="0.2">
      <c r="A35" s="94"/>
      <c r="B35" s="99"/>
      <c r="C35" s="22"/>
      <c r="D35" s="13" t="s">
        <v>88</v>
      </c>
      <c r="E35" s="20" t="s">
        <v>161</v>
      </c>
      <c r="F35" s="26">
        <v>10000</v>
      </c>
      <c r="G35" s="17"/>
      <c r="H35" s="17"/>
      <c r="I35" s="17"/>
      <c r="J35" s="17"/>
      <c r="K35" s="95"/>
      <c r="L35" s="95"/>
    </row>
    <row r="36" spans="1:12" ht="29.25" customHeight="1" x14ac:dyDescent="0.2">
      <c r="A36" s="94"/>
      <c r="B36" s="99"/>
      <c r="C36" s="22"/>
      <c r="D36" s="28" t="s">
        <v>89</v>
      </c>
      <c r="E36" s="20" t="s">
        <v>91</v>
      </c>
      <c r="F36" s="29">
        <v>10000</v>
      </c>
      <c r="G36" s="17"/>
      <c r="H36" s="17"/>
      <c r="I36" s="17"/>
      <c r="J36" s="17"/>
      <c r="K36" s="95"/>
      <c r="L36" s="95"/>
    </row>
    <row r="37" spans="1:12" ht="29.25" customHeight="1" x14ac:dyDescent="0.2">
      <c r="A37" s="94"/>
      <c r="B37" s="99"/>
      <c r="C37" s="22"/>
      <c r="D37" s="28" t="s">
        <v>162</v>
      </c>
      <c r="E37" s="20" t="s">
        <v>163</v>
      </c>
      <c r="F37" s="29">
        <v>18000</v>
      </c>
      <c r="G37" s="17"/>
      <c r="H37" s="17"/>
      <c r="I37" s="17"/>
      <c r="J37" s="17"/>
      <c r="K37" s="95"/>
      <c r="L37" s="95"/>
    </row>
    <row r="38" spans="1:12" x14ac:dyDescent="0.2">
      <c r="A38" s="94"/>
      <c r="B38" s="99"/>
      <c r="C38" s="22"/>
      <c r="D38" s="13" t="s">
        <v>103</v>
      </c>
      <c r="E38" s="30"/>
      <c r="F38" s="29">
        <f>SUM(F39:F43)</f>
        <v>7525.5</v>
      </c>
      <c r="G38" s="17"/>
      <c r="H38" s="17"/>
      <c r="I38" s="17"/>
      <c r="J38" s="17"/>
      <c r="K38" s="95"/>
      <c r="L38" s="95"/>
    </row>
    <row r="39" spans="1:12" x14ac:dyDescent="0.2">
      <c r="A39" s="94"/>
      <c r="B39" s="99"/>
      <c r="C39" s="22"/>
      <c r="D39" s="20" t="s">
        <v>93</v>
      </c>
      <c r="E39" s="31" t="s">
        <v>98</v>
      </c>
      <c r="F39" s="32">
        <v>3000</v>
      </c>
      <c r="G39" s="17"/>
      <c r="H39" s="17"/>
      <c r="I39" s="17"/>
      <c r="J39" s="17"/>
      <c r="K39" s="95"/>
      <c r="L39" s="95"/>
    </row>
    <row r="40" spans="1:12" x14ac:dyDescent="0.2">
      <c r="A40" s="94"/>
      <c r="B40" s="99"/>
      <c r="C40" s="22"/>
      <c r="D40" s="20" t="s">
        <v>94</v>
      </c>
      <c r="E40" s="31" t="s">
        <v>99</v>
      </c>
      <c r="F40" s="32">
        <v>1500</v>
      </c>
      <c r="G40" s="17"/>
      <c r="H40" s="17"/>
      <c r="I40" s="17"/>
      <c r="J40" s="17"/>
      <c r="K40" s="95"/>
      <c r="L40" s="95"/>
    </row>
    <row r="41" spans="1:12" x14ac:dyDescent="0.2">
      <c r="A41" s="94"/>
      <c r="B41" s="99"/>
      <c r="C41" s="22"/>
      <c r="D41" s="20" t="s">
        <v>95</v>
      </c>
      <c r="E41" s="31" t="s">
        <v>100</v>
      </c>
      <c r="F41" s="32">
        <v>1000</v>
      </c>
      <c r="G41" s="17"/>
      <c r="H41" s="17"/>
      <c r="I41" s="17"/>
      <c r="J41" s="17"/>
      <c r="K41" s="95"/>
      <c r="L41" s="95"/>
    </row>
    <row r="42" spans="1:12" x14ac:dyDescent="0.2">
      <c r="A42" s="94"/>
      <c r="B42" s="99"/>
      <c r="C42" s="22"/>
      <c r="D42" s="20" t="s">
        <v>96</v>
      </c>
      <c r="E42" s="31" t="s">
        <v>101</v>
      </c>
      <c r="F42" s="32">
        <v>1025.5</v>
      </c>
      <c r="G42" s="17"/>
      <c r="H42" s="17"/>
      <c r="I42" s="17"/>
      <c r="J42" s="17"/>
      <c r="K42" s="2"/>
      <c r="L42" s="2"/>
    </row>
    <row r="43" spans="1:12" x14ac:dyDescent="0.2">
      <c r="A43" s="94"/>
      <c r="B43" s="99"/>
      <c r="C43" s="22"/>
      <c r="D43" s="20" t="s">
        <v>97</v>
      </c>
      <c r="E43" s="31" t="s">
        <v>102</v>
      </c>
      <c r="F43" s="32">
        <v>1000</v>
      </c>
      <c r="G43" s="17"/>
      <c r="H43" s="17"/>
      <c r="I43" s="17"/>
      <c r="J43" s="17"/>
      <c r="K43" s="95"/>
      <c r="L43" s="95"/>
    </row>
    <row r="44" spans="1:12" x14ac:dyDescent="0.2">
      <c r="A44" s="94"/>
      <c r="B44" s="99"/>
      <c r="C44" s="33" t="s">
        <v>169</v>
      </c>
      <c r="D44" s="13" t="s">
        <v>104</v>
      </c>
      <c r="E44" s="20" t="s">
        <v>105</v>
      </c>
      <c r="F44" s="29">
        <v>10500</v>
      </c>
      <c r="G44" s="17"/>
      <c r="H44" s="17"/>
      <c r="I44" s="17"/>
      <c r="J44" s="17"/>
      <c r="K44" s="95"/>
      <c r="L44" s="95"/>
    </row>
    <row r="45" spans="1:12" x14ac:dyDescent="0.2">
      <c r="A45" s="94"/>
      <c r="B45" s="99"/>
      <c r="C45" s="22"/>
      <c r="D45" s="20"/>
      <c r="E45" s="20"/>
      <c r="F45" s="34"/>
      <c r="G45" s="17"/>
      <c r="H45" s="17"/>
      <c r="I45" s="17"/>
      <c r="J45" s="17"/>
      <c r="K45" s="95"/>
      <c r="L45" s="95"/>
    </row>
    <row r="46" spans="1:12" x14ac:dyDescent="0.2">
      <c r="A46" s="94"/>
      <c r="B46" s="35">
        <v>3223</v>
      </c>
      <c r="C46" s="22"/>
      <c r="D46" s="13" t="s">
        <v>107</v>
      </c>
      <c r="E46" s="20"/>
      <c r="F46" s="36">
        <v>16150</v>
      </c>
      <c r="G46" s="17"/>
      <c r="H46" s="17"/>
      <c r="I46" s="17"/>
      <c r="J46" s="17"/>
      <c r="K46" s="95"/>
      <c r="L46" s="95"/>
    </row>
    <row r="47" spans="1:12" ht="22.5" x14ac:dyDescent="0.2">
      <c r="A47" s="94"/>
      <c r="B47" s="35"/>
      <c r="C47" s="22"/>
      <c r="D47" s="20" t="s">
        <v>106</v>
      </c>
      <c r="E47" s="20" t="s">
        <v>108</v>
      </c>
      <c r="F47" s="34">
        <v>5000</v>
      </c>
      <c r="G47" s="17" t="s">
        <v>185</v>
      </c>
      <c r="H47" s="37" t="s">
        <v>110</v>
      </c>
      <c r="I47" s="17" t="s">
        <v>186</v>
      </c>
      <c r="J47" s="17" t="s">
        <v>129</v>
      </c>
      <c r="K47" s="2"/>
      <c r="L47" s="2"/>
    </row>
    <row r="48" spans="1:12" ht="22.5" x14ac:dyDescent="0.2">
      <c r="A48" s="94"/>
      <c r="B48" s="35"/>
      <c r="C48" s="22"/>
      <c r="D48" s="38" t="s">
        <v>25</v>
      </c>
      <c r="E48" s="20" t="s">
        <v>109</v>
      </c>
      <c r="F48" s="34">
        <v>11150</v>
      </c>
      <c r="G48" s="17" t="s">
        <v>185</v>
      </c>
      <c r="H48" s="37" t="s">
        <v>110</v>
      </c>
      <c r="I48" s="17" t="s">
        <v>186</v>
      </c>
      <c r="J48" s="17" t="s">
        <v>129</v>
      </c>
      <c r="K48" s="95"/>
      <c r="L48" s="95"/>
    </row>
    <row r="49" spans="1:12" x14ac:dyDescent="0.2">
      <c r="A49" s="39" t="s">
        <v>3</v>
      </c>
      <c r="B49" s="40">
        <v>3224</v>
      </c>
      <c r="C49" s="16"/>
      <c r="D49" s="13" t="s">
        <v>139</v>
      </c>
      <c r="E49" s="20" t="s">
        <v>166</v>
      </c>
      <c r="F49" s="15">
        <f>SUM(F50:F51)</f>
        <v>3500</v>
      </c>
      <c r="G49" s="17"/>
      <c r="H49" s="17"/>
      <c r="I49" s="17"/>
      <c r="J49" s="17"/>
      <c r="K49" s="4"/>
      <c r="L49" s="4"/>
    </row>
    <row r="50" spans="1:12" x14ac:dyDescent="0.2">
      <c r="A50" s="41"/>
      <c r="B50" s="14"/>
      <c r="C50" s="16"/>
      <c r="D50" s="20" t="s">
        <v>111</v>
      </c>
      <c r="E50" s="13"/>
      <c r="F50" s="21">
        <v>2000</v>
      </c>
      <c r="G50" s="17"/>
      <c r="H50" s="17"/>
      <c r="I50" s="17"/>
      <c r="J50" s="17"/>
      <c r="K50" s="100"/>
      <c r="L50" s="100"/>
    </row>
    <row r="51" spans="1:12" x14ac:dyDescent="0.2">
      <c r="A51" s="42"/>
      <c r="B51" s="14"/>
      <c r="C51" s="43"/>
      <c r="D51" s="20" t="s">
        <v>112</v>
      </c>
      <c r="E51" s="9"/>
      <c r="F51" s="21">
        <v>1500</v>
      </c>
      <c r="G51" s="17"/>
      <c r="H51" s="17"/>
      <c r="I51" s="17"/>
      <c r="J51" s="17"/>
      <c r="K51" s="4"/>
      <c r="L51" s="4"/>
    </row>
    <row r="52" spans="1:12" x14ac:dyDescent="0.2">
      <c r="A52" s="42"/>
      <c r="B52" s="14"/>
      <c r="C52" s="43"/>
      <c r="D52" s="20"/>
      <c r="E52" s="20"/>
      <c r="F52" s="21"/>
      <c r="G52" s="17"/>
      <c r="H52" s="17"/>
      <c r="I52" s="17"/>
      <c r="J52" s="17"/>
      <c r="K52" s="4"/>
      <c r="L52" s="4"/>
    </row>
    <row r="53" spans="1:12" x14ac:dyDescent="0.2">
      <c r="A53" s="41" t="s">
        <v>143</v>
      </c>
      <c r="B53" s="14">
        <v>3225</v>
      </c>
      <c r="C53" s="16"/>
      <c r="D53" s="13" t="s">
        <v>5</v>
      </c>
      <c r="E53" s="13"/>
      <c r="F53" s="15">
        <f>SUM(F56:F60)</f>
        <v>2500</v>
      </c>
      <c r="G53" s="17"/>
      <c r="H53" s="17"/>
      <c r="I53" s="17"/>
      <c r="J53" s="17"/>
      <c r="K53" s="100"/>
      <c r="L53" s="100"/>
    </row>
    <row r="54" spans="1:12" ht="12.75" hidden="1" customHeight="1" x14ac:dyDescent="0.2">
      <c r="A54" s="42" t="s">
        <v>40</v>
      </c>
      <c r="B54" s="14"/>
      <c r="C54" s="43"/>
      <c r="D54" s="20"/>
      <c r="E54" s="20"/>
      <c r="F54" s="21"/>
      <c r="G54" s="17"/>
      <c r="H54" s="17"/>
      <c r="I54" s="17"/>
      <c r="J54" s="17"/>
      <c r="K54" s="100"/>
      <c r="L54" s="100"/>
    </row>
    <row r="55" spans="1:12" ht="12.75" hidden="1" customHeight="1" x14ac:dyDescent="0.2">
      <c r="A55" s="42" t="s">
        <v>41</v>
      </c>
      <c r="B55" s="14">
        <v>3227</v>
      </c>
      <c r="C55" s="43"/>
      <c r="D55" s="20" t="s">
        <v>26</v>
      </c>
      <c r="E55" s="20"/>
      <c r="F55" s="21"/>
      <c r="G55" s="17"/>
      <c r="H55" s="17"/>
      <c r="I55" s="17"/>
      <c r="J55" s="17"/>
      <c r="K55" s="100"/>
      <c r="L55" s="100"/>
    </row>
    <row r="56" spans="1:12" ht="12.75" customHeight="1" x14ac:dyDescent="0.2">
      <c r="A56" s="42"/>
      <c r="B56" s="14"/>
      <c r="C56" s="43"/>
      <c r="D56" s="20" t="s">
        <v>131</v>
      </c>
      <c r="E56" s="20"/>
      <c r="F56" s="21">
        <v>300</v>
      </c>
      <c r="G56" s="17"/>
      <c r="H56" s="17"/>
      <c r="I56" s="17"/>
      <c r="J56" s="17"/>
      <c r="K56" s="4"/>
      <c r="L56" s="4"/>
    </row>
    <row r="57" spans="1:12" ht="12.75" customHeight="1" x14ac:dyDescent="0.2">
      <c r="A57" s="42"/>
      <c r="B57" s="14"/>
      <c r="C57" s="43"/>
      <c r="D57" s="20" t="s">
        <v>132</v>
      </c>
      <c r="E57" s="20"/>
      <c r="F57" s="21">
        <v>500</v>
      </c>
      <c r="G57" s="17"/>
      <c r="H57" s="17"/>
      <c r="I57" s="17"/>
      <c r="J57" s="17"/>
      <c r="K57" s="4"/>
      <c r="L57" s="4"/>
    </row>
    <row r="58" spans="1:12" ht="12.75" customHeight="1" x14ac:dyDescent="0.2">
      <c r="A58" s="42"/>
      <c r="B58" s="14"/>
      <c r="C58" s="43"/>
      <c r="D58" s="20" t="s">
        <v>133</v>
      </c>
      <c r="E58" s="20"/>
      <c r="F58" s="21">
        <v>400</v>
      </c>
      <c r="G58" s="17"/>
      <c r="H58" s="17"/>
      <c r="I58" s="17"/>
      <c r="J58" s="17"/>
      <c r="K58" s="4"/>
      <c r="L58" s="4"/>
    </row>
    <row r="59" spans="1:12" ht="12.75" customHeight="1" x14ac:dyDescent="0.2">
      <c r="A59" s="42"/>
      <c r="B59" s="14"/>
      <c r="C59" s="43"/>
      <c r="D59" s="20" t="s">
        <v>134</v>
      </c>
      <c r="E59" s="20"/>
      <c r="F59" s="21">
        <v>600</v>
      </c>
      <c r="G59" s="17"/>
      <c r="H59" s="17"/>
      <c r="I59" s="17"/>
      <c r="J59" s="17"/>
      <c r="K59" s="4"/>
      <c r="L59" s="4"/>
    </row>
    <row r="60" spans="1:12" ht="12.75" customHeight="1" x14ac:dyDescent="0.2">
      <c r="A60" s="42"/>
      <c r="B60" s="14"/>
      <c r="C60" s="43"/>
      <c r="D60" s="20" t="s">
        <v>135</v>
      </c>
      <c r="E60" s="20"/>
      <c r="F60" s="21">
        <v>700</v>
      </c>
      <c r="G60" s="17"/>
      <c r="H60" s="17"/>
      <c r="I60" s="17"/>
      <c r="J60" s="17"/>
      <c r="K60" s="4"/>
      <c r="L60" s="4"/>
    </row>
    <row r="61" spans="1:12" x14ac:dyDescent="0.2">
      <c r="A61" s="41" t="s">
        <v>4</v>
      </c>
      <c r="B61" s="14">
        <v>3227</v>
      </c>
      <c r="C61" s="16"/>
      <c r="D61" s="13" t="s">
        <v>26</v>
      </c>
      <c r="E61" s="13"/>
      <c r="F61" s="15">
        <v>900</v>
      </c>
      <c r="G61" s="17"/>
      <c r="H61" s="17"/>
      <c r="I61" s="17"/>
      <c r="J61" s="17"/>
      <c r="K61" s="100"/>
      <c r="L61" s="100"/>
    </row>
    <row r="62" spans="1:12" x14ac:dyDescent="0.2">
      <c r="A62" s="92" t="s">
        <v>6</v>
      </c>
      <c r="B62" s="14">
        <v>3231</v>
      </c>
      <c r="C62" s="16"/>
      <c r="D62" s="13" t="s">
        <v>27</v>
      </c>
      <c r="E62" s="13"/>
      <c r="F62" s="15">
        <f>SUM(F63:F65)</f>
        <v>18920</v>
      </c>
      <c r="G62" s="17"/>
      <c r="H62" s="17"/>
      <c r="I62" s="17"/>
      <c r="J62" s="17"/>
      <c r="K62" s="100"/>
      <c r="L62" s="100"/>
    </row>
    <row r="63" spans="1:12" x14ac:dyDescent="0.2">
      <c r="A63" s="101"/>
      <c r="B63" s="103"/>
      <c r="C63" s="33" t="s">
        <v>168</v>
      </c>
      <c r="D63" s="20" t="s">
        <v>70</v>
      </c>
      <c r="E63" s="44" t="s">
        <v>164</v>
      </c>
      <c r="F63" s="21">
        <v>16720</v>
      </c>
      <c r="G63" s="17"/>
      <c r="H63" s="17"/>
      <c r="I63" s="17"/>
      <c r="J63" s="17"/>
      <c r="K63" s="4"/>
      <c r="L63" s="4"/>
    </row>
    <row r="64" spans="1:12" x14ac:dyDescent="0.2">
      <c r="A64" s="101"/>
      <c r="B64" s="104"/>
      <c r="C64" s="22"/>
      <c r="D64" s="20" t="s">
        <v>62</v>
      </c>
      <c r="E64" s="20"/>
      <c r="F64" s="21">
        <v>600</v>
      </c>
      <c r="G64" s="17"/>
      <c r="H64" s="17"/>
      <c r="I64" s="17"/>
      <c r="J64" s="17"/>
      <c r="K64" s="4"/>
      <c r="L64" s="4"/>
    </row>
    <row r="65" spans="1:13" x14ac:dyDescent="0.2">
      <c r="A65" s="101"/>
      <c r="B65" s="104"/>
      <c r="C65" s="22"/>
      <c r="D65" s="20" t="s">
        <v>61</v>
      </c>
      <c r="E65" s="20"/>
      <c r="F65" s="21">
        <v>1600</v>
      </c>
      <c r="G65" s="17"/>
      <c r="H65" s="17"/>
      <c r="I65" s="17"/>
      <c r="J65" s="17"/>
      <c r="K65" s="4"/>
      <c r="L65" s="4"/>
    </row>
    <row r="66" spans="1:13" x14ac:dyDescent="0.2">
      <c r="A66" s="102"/>
      <c r="B66" s="105"/>
      <c r="C66" s="45"/>
      <c r="D66" s="20"/>
      <c r="E66" s="20"/>
      <c r="F66" s="21"/>
      <c r="G66" s="17"/>
      <c r="H66" s="17"/>
      <c r="I66" s="17"/>
      <c r="J66" s="17"/>
      <c r="K66" s="4"/>
      <c r="L66" s="4"/>
    </row>
    <row r="67" spans="1:13" x14ac:dyDescent="0.2">
      <c r="A67" s="46" t="s">
        <v>8</v>
      </c>
      <c r="B67" s="23">
        <v>3233</v>
      </c>
      <c r="C67" s="45"/>
      <c r="D67" s="13" t="s">
        <v>136</v>
      </c>
      <c r="E67" s="20"/>
      <c r="F67" s="15">
        <v>10</v>
      </c>
      <c r="G67" s="17"/>
      <c r="H67" s="17"/>
      <c r="I67" s="17"/>
      <c r="J67" s="17"/>
      <c r="K67" s="4"/>
      <c r="L67" s="4"/>
    </row>
    <row r="68" spans="1:13" x14ac:dyDescent="0.2">
      <c r="A68" s="92" t="s">
        <v>9</v>
      </c>
      <c r="B68" s="14">
        <v>3232</v>
      </c>
      <c r="C68" s="16"/>
      <c r="D68" s="13" t="s">
        <v>7</v>
      </c>
      <c r="E68" s="13"/>
      <c r="F68" s="15">
        <f>F72+F82</f>
        <v>12097</v>
      </c>
      <c r="G68" s="17"/>
      <c r="H68" s="17"/>
      <c r="I68" s="17"/>
      <c r="J68" s="17"/>
      <c r="K68" s="100"/>
      <c r="L68" s="100"/>
    </row>
    <row r="69" spans="1:13" ht="12.75" hidden="1" customHeight="1" x14ac:dyDescent="0.2">
      <c r="A69" s="93"/>
      <c r="B69" s="47"/>
      <c r="C69" s="48"/>
      <c r="D69" s="49"/>
      <c r="E69" s="50"/>
      <c r="F69" s="51"/>
      <c r="G69" s="17"/>
      <c r="H69" s="17"/>
      <c r="I69" s="17"/>
      <c r="J69" s="17"/>
      <c r="K69" s="4"/>
      <c r="L69" s="4"/>
    </row>
    <row r="70" spans="1:13" ht="12.75" hidden="1" customHeight="1" x14ac:dyDescent="0.2">
      <c r="A70" s="93"/>
      <c r="B70" s="47"/>
      <c r="C70" s="48"/>
      <c r="D70" s="49"/>
      <c r="E70" s="50"/>
      <c r="F70" s="51"/>
      <c r="G70" s="17"/>
      <c r="H70" s="17"/>
      <c r="I70" s="17"/>
      <c r="J70" s="17"/>
      <c r="K70" s="4"/>
      <c r="L70" s="4"/>
    </row>
    <row r="71" spans="1:13" ht="12.75" hidden="1" customHeight="1" x14ac:dyDescent="0.2">
      <c r="A71" s="93"/>
      <c r="B71" s="47"/>
      <c r="C71" s="48"/>
      <c r="D71" s="49"/>
      <c r="E71" s="50"/>
      <c r="F71" s="51"/>
      <c r="G71" s="17"/>
      <c r="H71" s="17"/>
      <c r="I71" s="17"/>
      <c r="J71" s="17"/>
      <c r="K71" s="4"/>
      <c r="L71" s="4"/>
    </row>
    <row r="72" spans="1:13" x14ac:dyDescent="0.2">
      <c r="A72" s="93"/>
      <c r="B72" s="47"/>
      <c r="C72" s="48"/>
      <c r="D72" s="52" t="s">
        <v>174</v>
      </c>
      <c r="E72" s="13"/>
      <c r="F72" s="53">
        <f>SUM(F73:F81)</f>
        <v>8397</v>
      </c>
      <c r="G72" s="17"/>
      <c r="H72" s="17"/>
      <c r="I72" s="17"/>
      <c r="J72" s="17"/>
      <c r="K72" s="4"/>
      <c r="L72" s="4"/>
      <c r="M72" s="5">
        <f>8397-F72</f>
        <v>0</v>
      </c>
    </row>
    <row r="73" spans="1:13" x14ac:dyDescent="0.2">
      <c r="A73" s="101"/>
      <c r="B73" s="103"/>
      <c r="C73" s="18"/>
      <c r="D73" s="20" t="s">
        <v>142</v>
      </c>
      <c r="E73" s="20"/>
      <c r="F73" s="27">
        <v>500</v>
      </c>
      <c r="G73" s="17"/>
      <c r="H73" s="54"/>
      <c r="I73" s="54"/>
      <c r="J73" s="54"/>
      <c r="K73" s="4"/>
      <c r="L73" s="4"/>
    </row>
    <row r="74" spans="1:13" x14ac:dyDescent="0.2">
      <c r="A74" s="101"/>
      <c r="B74" s="104"/>
      <c r="C74" s="22"/>
      <c r="D74" s="20" t="s">
        <v>50</v>
      </c>
      <c r="E74" s="20"/>
      <c r="F74" s="27">
        <v>692</v>
      </c>
      <c r="G74" s="17"/>
      <c r="H74" s="17"/>
      <c r="I74" s="17"/>
      <c r="J74" s="17"/>
      <c r="K74" s="4"/>
      <c r="L74" s="4"/>
    </row>
    <row r="75" spans="1:13" x14ac:dyDescent="0.2">
      <c r="A75" s="101"/>
      <c r="B75" s="104"/>
      <c r="C75" s="22"/>
      <c r="D75" s="20" t="s">
        <v>51</v>
      </c>
      <c r="E75" s="20"/>
      <c r="F75" s="27">
        <v>2000</v>
      </c>
      <c r="G75" s="17"/>
      <c r="H75" s="17"/>
      <c r="I75" s="17"/>
      <c r="J75" s="17"/>
      <c r="K75" s="4"/>
      <c r="L75" s="4"/>
    </row>
    <row r="76" spans="1:13" x14ac:dyDescent="0.2">
      <c r="A76" s="101"/>
      <c r="B76" s="104"/>
      <c r="C76" s="22"/>
      <c r="D76" s="20" t="s">
        <v>52</v>
      </c>
      <c r="E76" s="20"/>
      <c r="F76" s="27">
        <v>1200</v>
      </c>
      <c r="G76" s="17"/>
      <c r="H76" s="17"/>
      <c r="I76" s="17"/>
      <c r="J76" s="17"/>
      <c r="K76" s="4"/>
      <c r="L76" s="4"/>
    </row>
    <row r="77" spans="1:13" x14ac:dyDescent="0.2">
      <c r="A77" s="101"/>
      <c r="B77" s="104"/>
      <c r="C77" s="22"/>
      <c r="D77" s="20" t="s">
        <v>53</v>
      </c>
      <c r="E77" s="20"/>
      <c r="F77" s="27">
        <v>400</v>
      </c>
      <c r="G77" s="17"/>
      <c r="H77" s="17"/>
      <c r="I77" s="17"/>
      <c r="J77" s="17"/>
      <c r="K77" s="4"/>
      <c r="L77" s="4"/>
    </row>
    <row r="78" spans="1:13" x14ac:dyDescent="0.2">
      <c r="A78" s="101"/>
      <c r="B78" s="104"/>
      <c r="C78" s="22"/>
      <c r="D78" s="20" t="s">
        <v>113</v>
      </c>
      <c r="E78" s="20"/>
      <c r="F78" s="27">
        <v>1000</v>
      </c>
      <c r="G78" s="17"/>
      <c r="H78" s="17"/>
      <c r="I78" s="17"/>
      <c r="J78" s="17"/>
      <c r="K78" s="4"/>
      <c r="L78" s="4"/>
    </row>
    <row r="79" spans="1:13" x14ac:dyDescent="0.2">
      <c r="A79" s="101"/>
      <c r="B79" s="104"/>
      <c r="C79" s="22"/>
      <c r="D79" s="20" t="s">
        <v>58</v>
      </c>
      <c r="E79" s="20"/>
      <c r="F79" s="27">
        <v>1405</v>
      </c>
      <c r="G79" s="17"/>
      <c r="H79" s="17"/>
      <c r="I79" s="17"/>
      <c r="J79" s="17"/>
      <c r="K79" s="4"/>
      <c r="L79" s="4"/>
    </row>
    <row r="80" spans="1:13" x14ac:dyDescent="0.2">
      <c r="A80" s="101"/>
      <c r="B80" s="104"/>
      <c r="C80" s="22"/>
      <c r="D80" s="20" t="s">
        <v>63</v>
      </c>
      <c r="E80" s="20"/>
      <c r="F80" s="27">
        <v>1000</v>
      </c>
      <c r="G80" s="17"/>
      <c r="H80" s="17"/>
      <c r="I80" s="17"/>
      <c r="J80" s="17"/>
      <c r="K80" s="4"/>
      <c r="L80" s="4"/>
    </row>
    <row r="81" spans="1:12" x14ac:dyDescent="0.2">
      <c r="A81" s="102"/>
      <c r="B81" s="105"/>
      <c r="C81" s="45"/>
      <c r="D81" s="20" t="s">
        <v>71</v>
      </c>
      <c r="E81" s="20"/>
      <c r="F81" s="27">
        <v>200</v>
      </c>
      <c r="G81" s="17"/>
      <c r="H81" s="17"/>
      <c r="I81" s="17"/>
      <c r="J81" s="17"/>
      <c r="K81" s="4"/>
      <c r="L81" s="4"/>
    </row>
    <row r="82" spans="1:12" x14ac:dyDescent="0.2">
      <c r="A82" s="92" t="s">
        <v>10</v>
      </c>
      <c r="B82" s="14">
        <v>3234</v>
      </c>
      <c r="C82" s="43"/>
      <c r="D82" s="13" t="s">
        <v>11</v>
      </c>
      <c r="E82" s="13"/>
      <c r="F82" s="15">
        <v>3700</v>
      </c>
      <c r="G82" s="17"/>
      <c r="H82" s="17"/>
      <c r="I82" s="17"/>
      <c r="J82" s="17"/>
      <c r="K82" s="100"/>
      <c r="L82" s="100"/>
    </row>
    <row r="83" spans="1:12" x14ac:dyDescent="0.2">
      <c r="A83" s="101"/>
      <c r="B83" s="103"/>
      <c r="C83" s="18"/>
      <c r="D83" s="20" t="s">
        <v>114</v>
      </c>
      <c r="E83" s="20"/>
      <c r="F83" s="27">
        <v>1800</v>
      </c>
      <c r="G83" s="17"/>
      <c r="H83" s="17"/>
      <c r="I83" s="17"/>
      <c r="J83" s="17"/>
      <c r="K83" s="100"/>
      <c r="L83" s="100"/>
    </row>
    <row r="84" spans="1:12" x14ac:dyDescent="0.2">
      <c r="A84" s="101"/>
      <c r="B84" s="104"/>
      <c r="C84" s="22"/>
      <c r="D84" s="20" t="s">
        <v>54</v>
      </c>
      <c r="E84" s="20"/>
      <c r="F84" s="27">
        <v>1000</v>
      </c>
      <c r="G84" s="17"/>
      <c r="H84" s="17"/>
      <c r="I84" s="17"/>
      <c r="J84" s="17"/>
      <c r="K84" s="4"/>
      <c r="L84" s="4"/>
    </row>
    <row r="85" spans="1:12" x14ac:dyDescent="0.2">
      <c r="A85" s="101"/>
      <c r="B85" s="104"/>
      <c r="C85" s="22"/>
      <c r="D85" s="20" t="s">
        <v>55</v>
      </c>
      <c r="E85" s="20"/>
      <c r="F85" s="27">
        <v>300</v>
      </c>
      <c r="G85" s="17"/>
      <c r="H85" s="17"/>
      <c r="I85" s="17"/>
      <c r="J85" s="17"/>
      <c r="K85" s="4"/>
      <c r="L85" s="4"/>
    </row>
    <row r="86" spans="1:12" x14ac:dyDescent="0.2">
      <c r="A86" s="101"/>
      <c r="B86" s="104"/>
      <c r="C86" s="22"/>
      <c r="D86" s="20" t="s">
        <v>56</v>
      </c>
      <c r="E86" s="20"/>
      <c r="F86" s="27">
        <v>200</v>
      </c>
      <c r="G86" s="17"/>
      <c r="H86" s="17"/>
      <c r="I86" s="17"/>
      <c r="J86" s="17"/>
      <c r="K86" s="4"/>
      <c r="L86" s="4"/>
    </row>
    <row r="87" spans="1:12" x14ac:dyDescent="0.2">
      <c r="A87" s="102"/>
      <c r="B87" s="105"/>
      <c r="C87" s="45"/>
      <c r="D87" s="20" t="s">
        <v>115</v>
      </c>
      <c r="E87" s="20"/>
      <c r="F87" s="27">
        <v>400</v>
      </c>
      <c r="G87" s="17"/>
      <c r="H87" s="17"/>
      <c r="I87" s="17"/>
      <c r="J87" s="17"/>
      <c r="K87" s="4"/>
      <c r="L87" s="4"/>
    </row>
    <row r="88" spans="1:12" x14ac:dyDescent="0.2">
      <c r="A88" s="41" t="s">
        <v>12</v>
      </c>
      <c r="B88" s="14">
        <v>3235</v>
      </c>
      <c r="C88" s="16"/>
      <c r="D88" s="13" t="s">
        <v>44</v>
      </c>
      <c r="E88" s="13"/>
      <c r="F88" s="15">
        <v>2220</v>
      </c>
      <c r="G88" s="17"/>
      <c r="H88" s="17"/>
      <c r="I88" s="17"/>
      <c r="J88" s="17"/>
      <c r="K88" s="4"/>
      <c r="L88" s="4"/>
    </row>
    <row r="89" spans="1:12" x14ac:dyDescent="0.2">
      <c r="A89" s="92" t="s">
        <v>14</v>
      </c>
      <c r="B89" s="14">
        <v>3236</v>
      </c>
      <c r="C89" s="16"/>
      <c r="D89" s="13" t="s">
        <v>21</v>
      </c>
      <c r="E89" s="13"/>
      <c r="F89" s="15">
        <f>SUM(F90:F91)</f>
        <v>4550</v>
      </c>
      <c r="G89" s="17"/>
      <c r="H89" s="17"/>
      <c r="I89" s="17"/>
      <c r="J89" s="17"/>
      <c r="K89" s="100"/>
      <c r="L89" s="100"/>
    </row>
    <row r="90" spans="1:12" x14ac:dyDescent="0.2">
      <c r="A90" s="101"/>
      <c r="B90" s="103"/>
      <c r="C90" s="25"/>
      <c r="D90" s="20" t="s">
        <v>65</v>
      </c>
      <c r="E90" s="20"/>
      <c r="F90" s="27">
        <v>3800</v>
      </c>
      <c r="G90" s="17"/>
      <c r="H90" s="17"/>
      <c r="I90" s="17"/>
      <c r="J90" s="17"/>
      <c r="K90" s="4"/>
      <c r="L90" s="4"/>
    </row>
    <row r="91" spans="1:12" x14ac:dyDescent="0.2">
      <c r="A91" s="102"/>
      <c r="B91" s="105"/>
      <c r="C91" s="45"/>
      <c r="D91" s="20" t="s">
        <v>116</v>
      </c>
      <c r="E91" s="20"/>
      <c r="F91" s="27">
        <v>750</v>
      </c>
      <c r="G91" s="17"/>
      <c r="H91" s="17"/>
      <c r="I91" s="17"/>
      <c r="J91" s="17"/>
      <c r="K91" s="4"/>
      <c r="L91" s="4"/>
    </row>
    <row r="92" spans="1:12" x14ac:dyDescent="0.2">
      <c r="A92" s="92" t="s">
        <v>15</v>
      </c>
      <c r="B92" s="14">
        <v>3237</v>
      </c>
      <c r="C92" s="16"/>
      <c r="D92" s="13" t="s">
        <v>64</v>
      </c>
      <c r="E92" s="13"/>
      <c r="F92" s="15">
        <f>SUM(F93:F94)</f>
        <v>500</v>
      </c>
      <c r="G92" s="17"/>
      <c r="H92" s="17"/>
      <c r="I92" s="17"/>
      <c r="J92" s="17"/>
      <c r="K92" s="100"/>
      <c r="L92" s="100"/>
    </row>
    <row r="93" spans="1:12" x14ac:dyDescent="0.2">
      <c r="A93" s="101"/>
      <c r="B93" s="103"/>
      <c r="C93" s="18"/>
      <c r="D93" s="20" t="s">
        <v>118</v>
      </c>
      <c r="E93" s="20"/>
      <c r="F93" s="21">
        <v>200</v>
      </c>
      <c r="G93" s="17"/>
      <c r="H93" s="17"/>
      <c r="I93" s="17"/>
      <c r="J93" s="17"/>
      <c r="K93" s="100"/>
      <c r="L93" s="100"/>
    </row>
    <row r="94" spans="1:12" x14ac:dyDescent="0.2">
      <c r="A94" s="102"/>
      <c r="B94" s="105"/>
      <c r="C94" s="45"/>
      <c r="D94" s="20" t="s">
        <v>117</v>
      </c>
      <c r="E94" s="20"/>
      <c r="F94" s="21">
        <v>300</v>
      </c>
      <c r="G94" s="17"/>
      <c r="H94" s="17"/>
      <c r="I94" s="17"/>
      <c r="J94" s="17"/>
      <c r="K94" s="106"/>
      <c r="L94" s="100"/>
    </row>
    <row r="95" spans="1:12" x14ac:dyDescent="0.2">
      <c r="A95" s="92" t="s">
        <v>17</v>
      </c>
      <c r="B95" s="14">
        <v>3238</v>
      </c>
      <c r="C95" s="16"/>
      <c r="D95" s="13" t="s">
        <v>13</v>
      </c>
      <c r="E95" s="13"/>
      <c r="F95" s="15">
        <v>3031</v>
      </c>
      <c r="G95" s="17"/>
      <c r="H95" s="17"/>
      <c r="I95" s="17"/>
      <c r="J95" s="17"/>
      <c r="K95" s="100"/>
      <c r="L95" s="100"/>
    </row>
    <row r="96" spans="1:12" x14ac:dyDescent="0.2">
      <c r="A96" s="93"/>
      <c r="B96" s="55"/>
      <c r="C96" s="25"/>
      <c r="D96" s="20" t="s">
        <v>119</v>
      </c>
      <c r="E96" s="30"/>
      <c r="F96" s="21">
        <v>3031</v>
      </c>
      <c r="G96" s="17"/>
      <c r="H96" s="17"/>
      <c r="I96" s="17"/>
      <c r="J96" s="17"/>
      <c r="K96" s="4"/>
      <c r="L96" s="4"/>
    </row>
    <row r="97" spans="1:12" x14ac:dyDescent="0.2">
      <c r="A97" s="41" t="s">
        <v>18</v>
      </c>
      <c r="B97" s="56">
        <v>3239</v>
      </c>
      <c r="C97" s="57"/>
      <c r="D97" s="13" t="s">
        <v>28</v>
      </c>
      <c r="E97" s="13"/>
      <c r="F97" s="15">
        <v>2100</v>
      </c>
      <c r="G97" s="17"/>
      <c r="H97" s="17"/>
      <c r="I97" s="17"/>
      <c r="J97" s="17"/>
      <c r="K97" s="100"/>
      <c r="L97" s="100"/>
    </row>
    <row r="98" spans="1:12" x14ac:dyDescent="0.2">
      <c r="A98" s="41" t="s">
        <v>19</v>
      </c>
      <c r="B98" s="56">
        <v>3292</v>
      </c>
      <c r="C98" s="57"/>
      <c r="D98" s="13" t="s">
        <v>138</v>
      </c>
      <c r="E98" s="13"/>
      <c r="F98" s="15">
        <v>1900</v>
      </c>
      <c r="G98" s="17"/>
      <c r="H98" s="17"/>
      <c r="I98" s="17"/>
      <c r="J98" s="17"/>
      <c r="K98" s="4"/>
      <c r="L98" s="4"/>
    </row>
    <row r="99" spans="1:12" x14ac:dyDescent="0.2">
      <c r="A99" s="41" t="s">
        <v>144</v>
      </c>
      <c r="B99" s="14">
        <v>3293</v>
      </c>
      <c r="C99" s="16"/>
      <c r="D99" s="13" t="s">
        <v>57</v>
      </c>
      <c r="E99" s="13"/>
      <c r="F99" s="15">
        <v>890</v>
      </c>
      <c r="G99" s="17"/>
      <c r="H99" s="17"/>
      <c r="I99" s="17"/>
      <c r="J99" s="17"/>
      <c r="K99" s="4"/>
      <c r="L99" s="4"/>
    </row>
    <row r="100" spans="1:12" x14ac:dyDescent="0.2">
      <c r="A100" s="41" t="s">
        <v>145</v>
      </c>
      <c r="B100" s="14">
        <v>3294</v>
      </c>
      <c r="C100" s="16"/>
      <c r="D100" s="13" t="s">
        <v>16</v>
      </c>
      <c r="E100" s="13"/>
      <c r="F100" s="15">
        <v>200</v>
      </c>
      <c r="G100" s="17"/>
      <c r="H100" s="17"/>
      <c r="I100" s="17"/>
      <c r="J100" s="17"/>
      <c r="K100" s="100"/>
      <c r="L100" s="100"/>
    </row>
    <row r="101" spans="1:12" x14ac:dyDescent="0.2">
      <c r="A101" s="41" t="s">
        <v>22</v>
      </c>
      <c r="B101" s="14">
        <v>3295</v>
      </c>
      <c r="C101" s="16"/>
      <c r="D101" s="13" t="s">
        <v>45</v>
      </c>
      <c r="E101" s="13"/>
      <c r="F101" s="15">
        <v>130</v>
      </c>
      <c r="G101" s="17"/>
      <c r="H101" s="17"/>
      <c r="I101" s="17"/>
      <c r="J101" s="17"/>
      <c r="K101" s="4"/>
      <c r="L101" s="4"/>
    </row>
    <row r="102" spans="1:12" x14ac:dyDescent="0.2">
      <c r="A102" s="41" t="s">
        <v>30</v>
      </c>
      <c r="B102" s="14">
        <v>3296</v>
      </c>
      <c r="C102" s="16"/>
      <c r="D102" s="13" t="s">
        <v>46</v>
      </c>
      <c r="E102" s="13"/>
      <c r="F102" s="15">
        <v>10</v>
      </c>
      <c r="G102" s="17"/>
      <c r="H102" s="17"/>
      <c r="I102" s="17"/>
      <c r="J102" s="17"/>
      <c r="K102" s="4"/>
      <c r="L102" s="4"/>
    </row>
    <row r="103" spans="1:12" x14ac:dyDescent="0.2">
      <c r="A103" s="92" t="s">
        <v>33</v>
      </c>
      <c r="B103" s="14">
        <v>3299</v>
      </c>
      <c r="C103" s="16"/>
      <c r="D103" s="13" t="s">
        <v>20</v>
      </c>
      <c r="E103" s="13"/>
      <c r="F103" s="15">
        <f>SUM(F104:F107)</f>
        <v>7166</v>
      </c>
      <c r="G103" s="17"/>
      <c r="H103" s="17"/>
      <c r="I103" s="17"/>
      <c r="J103" s="17"/>
      <c r="K103" s="100"/>
      <c r="L103" s="100"/>
    </row>
    <row r="104" spans="1:12" x14ac:dyDescent="0.2">
      <c r="A104" s="93"/>
      <c r="B104" s="103"/>
      <c r="C104" s="18"/>
      <c r="D104" s="20" t="s">
        <v>120</v>
      </c>
      <c r="E104" s="20"/>
      <c r="F104" s="27">
        <v>800</v>
      </c>
      <c r="G104" s="17"/>
      <c r="H104" s="17"/>
      <c r="I104" s="17"/>
      <c r="J104" s="17"/>
      <c r="K104" s="4"/>
      <c r="L104" s="4"/>
    </row>
    <row r="105" spans="1:12" x14ac:dyDescent="0.2">
      <c r="A105" s="93"/>
      <c r="B105" s="104"/>
      <c r="C105" s="22"/>
      <c r="D105" s="20" t="s">
        <v>121</v>
      </c>
      <c r="E105" s="20"/>
      <c r="F105" s="27">
        <v>2000</v>
      </c>
      <c r="G105" s="17"/>
      <c r="H105" s="17"/>
      <c r="I105" s="17"/>
      <c r="J105" s="17"/>
      <c r="K105" s="4"/>
      <c r="L105" s="4"/>
    </row>
    <row r="106" spans="1:12" x14ac:dyDescent="0.2">
      <c r="A106" s="93"/>
      <c r="B106" s="104"/>
      <c r="C106" s="22"/>
      <c r="D106" s="20" t="s">
        <v>122</v>
      </c>
      <c r="E106" s="20"/>
      <c r="F106" s="27">
        <v>600</v>
      </c>
      <c r="G106" s="17"/>
      <c r="H106" s="17"/>
      <c r="I106" s="17"/>
      <c r="J106" s="17"/>
      <c r="K106" s="4"/>
      <c r="L106" s="4"/>
    </row>
    <row r="107" spans="1:12" x14ac:dyDescent="0.2">
      <c r="A107" s="93"/>
      <c r="B107" s="104"/>
      <c r="C107" s="22"/>
      <c r="D107" s="20" t="s">
        <v>175</v>
      </c>
      <c r="E107" s="20"/>
      <c r="F107" s="27">
        <v>3766</v>
      </c>
      <c r="G107" s="17"/>
      <c r="H107" s="17"/>
      <c r="I107" s="17"/>
      <c r="J107" s="17"/>
      <c r="K107" s="4"/>
      <c r="L107" s="4"/>
    </row>
    <row r="108" spans="1:12" x14ac:dyDescent="0.2">
      <c r="A108" s="92" t="s">
        <v>34</v>
      </c>
      <c r="B108" s="14">
        <v>3431</v>
      </c>
      <c r="C108" s="16"/>
      <c r="D108" s="13" t="s">
        <v>29</v>
      </c>
      <c r="E108" s="13"/>
      <c r="F108" s="15">
        <v>1200</v>
      </c>
      <c r="G108" s="17"/>
      <c r="H108" s="17"/>
      <c r="I108" s="17"/>
      <c r="J108" s="17"/>
      <c r="K108" s="100"/>
      <c r="L108" s="100"/>
    </row>
    <row r="109" spans="1:12" x14ac:dyDescent="0.2">
      <c r="A109" s="107"/>
      <c r="B109" s="14"/>
      <c r="C109" s="43"/>
      <c r="D109" s="20" t="s">
        <v>72</v>
      </c>
      <c r="E109" s="20"/>
      <c r="F109" s="21">
        <v>1160</v>
      </c>
      <c r="G109" s="17"/>
      <c r="H109" s="17"/>
      <c r="I109" s="17"/>
      <c r="J109" s="17"/>
      <c r="K109" s="4"/>
      <c r="L109" s="4"/>
    </row>
    <row r="110" spans="1:12" x14ac:dyDescent="0.2">
      <c r="A110" s="41" t="s">
        <v>35</v>
      </c>
      <c r="B110" s="14">
        <v>4212</v>
      </c>
      <c r="C110" s="16"/>
      <c r="D110" s="13" t="s">
        <v>43</v>
      </c>
      <c r="E110" s="13"/>
      <c r="F110" s="15">
        <v>0</v>
      </c>
      <c r="G110" s="17"/>
      <c r="H110" s="17"/>
      <c r="I110" s="17"/>
      <c r="J110" s="17"/>
      <c r="K110" s="4"/>
      <c r="L110" s="4"/>
    </row>
    <row r="111" spans="1:12" x14ac:dyDescent="0.2">
      <c r="A111" s="41"/>
      <c r="B111" s="14">
        <v>42123</v>
      </c>
      <c r="C111" s="16"/>
      <c r="D111" s="20" t="s">
        <v>130</v>
      </c>
      <c r="E111" s="58"/>
      <c r="F111" s="59"/>
      <c r="G111" s="17"/>
      <c r="H111" s="17"/>
      <c r="I111" s="17"/>
      <c r="J111" s="17"/>
      <c r="K111" s="4"/>
      <c r="L111" s="4"/>
    </row>
    <row r="112" spans="1:12" x14ac:dyDescent="0.2">
      <c r="A112" s="41" t="s">
        <v>36</v>
      </c>
      <c r="B112" s="14">
        <v>4221</v>
      </c>
      <c r="C112" s="16"/>
      <c r="D112" s="13" t="s">
        <v>126</v>
      </c>
      <c r="E112" s="13"/>
      <c r="F112" s="15">
        <f>SUM(F113:F115)</f>
        <v>1600</v>
      </c>
      <c r="G112" s="17"/>
      <c r="H112" s="17"/>
      <c r="I112" s="17"/>
      <c r="J112" s="17"/>
      <c r="K112" s="100"/>
      <c r="L112" s="100"/>
    </row>
    <row r="113" spans="1:12" x14ac:dyDescent="0.2">
      <c r="A113" s="41"/>
      <c r="B113" s="14">
        <v>4221</v>
      </c>
      <c r="C113" s="16"/>
      <c r="D113" s="20" t="s">
        <v>125</v>
      </c>
      <c r="E113" s="13"/>
      <c r="F113" s="21">
        <v>800</v>
      </c>
      <c r="G113" s="17"/>
      <c r="H113" s="17"/>
      <c r="I113" s="17"/>
      <c r="J113" s="17"/>
      <c r="K113" s="4"/>
      <c r="L113" s="4"/>
    </row>
    <row r="114" spans="1:12" x14ac:dyDescent="0.2">
      <c r="A114" s="41"/>
      <c r="B114" s="14"/>
      <c r="C114" s="16"/>
      <c r="D114" s="20" t="s">
        <v>127</v>
      </c>
      <c r="E114" s="13"/>
      <c r="F114" s="21">
        <v>800</v>
      </c>
      <c r="G114" s="17"/>
      <c r="H114" s="17"/>
      <c r="I114" s="17"/>
      <c r="J114" s="17"/>
      <c r="K114" s="4"/>
      <c r="L114" s="4"/>
    </row>
    <row r="115" spans="1:12" x14ac:dyDescent="0.2">
      <c r="A115" s="41"/>
      <c r="B115" s="14"/>
      <c r="C115" s="16"/>
      <c r="D115" s="20" t="s">
        <v>128</v>
      </c>
      <c r="E115" s="13"/>
      <c r="F115" s="21">
        <v>0</v>
      </c>
      <c r="G115" s="17"/>
      <c r="H115" s="17"/>
      <c r="I115" s="17"/>
      <c r="J115" s="17"/>
      <c r="K115" s="4"/>
      <c r="L115" s="4"/>
    </row>
    <row r="116" spans="1:12" x14ac:dyDescent="0.2">
      <c r="A116" s="41" t="s">
        <v>137</v>
      </c>
      <c r="B116" s="40">
        <v>4223</v>
      </c>
      <c r="C116" s="16"/>
      <c r="D116" s="13" t="s">
        <v>140</v>
      </c>
      <c r="E116" s="13"/>
      <c r="F116" s="15">
        <v>300</v>
      </c>
      <c r="G116" s="17"/>
      <c r="H116" s="17"/>
      <c r="I116" s="17"/>
      <c r="J116" s="17"/>
      <c r="K116" s="4"/>
      <c r="L116" s="4"/>
    </row>
    <row r="117" spans="1:12" x14ac:dyDescent="0.2">
      <c r="A117" s="41" t="s">
        <v>37</v>
      </c>
      <c r="B117" s="14">
        <v>4227</v>
      </c>
      <c r="C117" s="60">
        <v>44986</v>
      </c>
      <c r="D117" s="13" t="s">
        <v>31</v>
      </c>
      <c r="E117" s="13"/>
      <c r="F117" s="15">
        <v>1400</v>
      </c>
      <c r="G117" s="17"/>
      <c r="H117" s="17"/>
      <c r="I117" s="17"/>
      <c r="J117" s="17"/>
      <c r="K117" s="100"/>
      <c r="L117" s="100"/>
    </row>
    <row r="118" spans="1:12" x14ac:dyDescent="0.2">
      <c r="A118" s="41" t="s">
        <v>38</v>
      </c>
      <c r="B118" s="14">
        <v>4241</v>
      </c>
      <c r="C118" s="16"/>
      <c r="D118" s="13" t="s">
        <v>123</v>
      </c>
      <c r="E118" s="16"/>
      <c r="F118" s="15">
        <v>1060</v>
      </c>
      <c r="G118" s="17"/>
      <c r="H118" s="17"/>
      <c r="I118" s="17"/>
      <c r="J118" s="17"/>
      <c r="K118" s="100"/>
      <c r="L118" s="100"/>
    </row>
    <row r="119" spans="1:12" x14ac:dyDescent="0.2">
      <c r="A119" s="41" t="s">
        <v>39</v>
      </c>
      <c r="B119" s="61">
        <v>4241</v>
      </c>
      <c r="C119" s="16"/>
      <c r="D119" s="13" t="s">
        <v>124</v>
      </c>
      <c r="E119" s="16"/>
      <c r="F119" s="15">
        <v>2000</v>
      </c>
      <c r="G119" s="17"/>
      <c r="H119" s="17"/>
      <c r="I119" s="17"/>
      <c r="J119" s="17"/>
      <c r="K119" s="4"/>
      <c r="L119" s="4"/>
    </row>
    <row r="120" spans="1:12" x14ac:dyDescent="0.2">
      <c r="A120" s="41" t="s">
        <v>167</v>
      </c>
      <c r="B120" s="14">
        <v>4511</v>
      </c>
      <c r="C120" s="16"/>
      <c r="D120" s="13" t="s">
        <v>42</v>
      </c>
      <c r="E120" s="16"/>
      <c r="F120" s="15">
        <v>0</v>
      </c>
      <c r="G120" s="17"/>
      <c r="H120" s="17"/>
      <c r="I120" s="17"/>
      <c r="J120" s="17"/>
      <c r="K120" s="4"/>
      <c r="L120" s="4"/>
    </row>
    <row r="121" spans="1:12" x14ac:dyDescent="0.2">
      <c r="A121" s="43"/>
      <c r="B121" s="14"/>
      <c r="C121" s="43"/>
      <c r="D121" s="43"/>
      <c r="E121" s="43"/>
      <c r="F121" s="21"/>
      <c r="G121" s="17"/>
      <c r="H121" s="17"/>
      <c r="I121" s="17"/>
      <c r="J121" s="17"/>
      <c r="K121" s="100"/>
      <c r="L121" s="100"/>
    </row>
    <row r="122" spans="1:12" x14ac:dyDescent="0.2">
      <c r="A122" s="43"/>
      <c r="B122" s="14"/>
      <c r="C122" s="43"/>
      <c r="D122" s="16" t="s">
        <v>32</v>
      </c>
      <c r="E122" s="16"/>
      <c r="F122" s="15">
        <f>F13+F14+F15+F24+F46+F49+F53+F61+F62+F67+F68+F82+F88+F89+F92+F95+F97+F98+F99+F100+F101+F102+F103+F108+F112+F110+F116+F117+F118+F119+F120</f>
        <v>267544.5</v>
      </c>
      <c r="G122" s="17"/>
      <c r="H122" s="17"/>
      <c r="I122" s="17"/>
      <c r="J122" s="17"/>
      <c r="K122" s="100"/>
      <c r="L122" s="100"/>
    </row>
    <row r="123" spans="1:12" ht="12.75" hidden="1" customHeight="1" x14ac:dyDescent="0.2">
      <c r="A123" s="43"/>
      <c r="B123" s="62"/>
      <c r="C123" s="63"/>
      <c r="D123" s="64"/>
      <c r="E123" s="64"/>
      <c r="F123" s="36">
        <f>SUM(F26:F122)</f>
        <v>579700.5</v>
      </c>
      <c r="G123" s="65"/>
      <c r="H123" s="65"/>
      <c r="I123" s="65"/>
      <c r="J123" s="65"/>
      <c r="K123" s="106"/>
      <c r="L123" s="108"/>
    </row>
    <row r="124" spans="1:12" x14ac:dyDescent="0.2">
      <c r="A124" s="66"/>
      <c r="B124" s="67"/>
      <c r="C124" s="9"/>
      <c r="D124" s="9"/>
      <c r="E124" s="9"/>
      <c r="F124" s="9"/>
      <c r="G124" s="9"/>
      <c r="H124" s="9"/>
      <c r="I124" s="9"/>
      <c r="J124" s="68"/>
      <c r="K124" s="100"/>
      <c r="L124" s="100"/>
    </row>
    <row r="125" spans="1:12" x14ac:dyDescent="0.2">
      <c r="A125" s="68"/>
      <c r="B125" s="109" t="s">
        <v>176</v>
      </c>
      <c r="C125" s="109"/>
      <c r="D125" s="69"/>
      <c r="E125" s="69" t="s">
        <v>177</v>
      </c>
      <c r="F125" s="69"/>
      <c r="G125" s="69"/>
      <c r="H125" s="69" t="s">
        <v>178</v>
      </c>
      <c r="I125" s="69"/>
      <c r="J125" s="69"/>
      <c r="K125" s="6"/>
      <c r="L125" s="6"/>
    </row>
    <row r="126" spans="1:12" x14ac:dyDescent="0.2">
      <c r="A126" s="9"/>
      <c r="B126" s="109" t="s">
        <v>179</v>
      </c>
      <c r="C126" s="109"/>
      <c r="D126" s="69"/>
      <c r="E126" s="69" t="s">
        <v>180</v>
      </c>
      <c r="F126" s="69"/>
      <c r="G126" s="69"/>
      <c r="H126" s="69" t="s">
        <v>181</v>
      </c>
      <c r="I126" s="69"/>
      <c r="J126" s="69"/>
      <c r="K126" s="6"/>
      <c r="L126" s="6"/>
    </row>
    <row r="127" spans="1:12" x14ac:dyDescent="0.2">
      <c r="A127" s="9"/>
      <c r="B127" s="73"/>
      <c r="C127" s="73"/>
      <c r="D127" s="73"/>
      <c r="E127" s="8"/>
      <c r="F127" s="9"/>
      <c r="G127" s="9"/>
      <c r="H127" s="9"/>
      <c r="I127" s="9"/>
      <c r="J127" s="9"/>
    </row>
    <row r="128" spans="1:12" x14ac:dyDescent="0.2">
      <c r="A128" s="9"/>
      <c r="B128" s="67"/>
      <c r="C128" s="9"/>
      <c r="D128" s="70"/>
      <c r="E128" s="70"/>
      <c r="F128" s="8"/>
      <c r="G128" s="9"/>
      <c r="H128" s="9"/>
      <c r="I128" s="9"/>
      <c r="J128" s="9"/>
    </row>
    <row r="129" spans="1:9" x14ac:dyDescent="0.2">
      <c r="A129" s="10"/>
      <c r="F129" s="71"/>
      <c r="G129" s="10"/>
      <c r="H129" s="10"/>
      <c r="I129" s="10"/>
    </row>
    <row r="130" spans="1:9" ht="12.75" hidden="1" customHeight="1" x14ac:dyDescent="0.2"/>
    <row r="131" spans="1:9" ht="12.75" hidden="1" customHeight="1" x14ac:dyDescent="0.2"/>
    <row r="132" spans="1:9" x14ac:dyDescent="0.2">
      <c r="G132" s="10"/>
    </row>
    <row r="138" spans="1:9" x14ac:dyDescent="0.2">
      <c r="F138" s="5"/>
    </row>
    <row r="146" ht="12.75" hidden="1" customHeight="1" x14ac:dyDescent="0.2"/>
    <row r="147" ht="12.75" hidden="1" customHeight="1" x14ac:dyDescent="0.2"/>
    <row r="148" ht="12.75" hidden="1" customHeight="1" x14ac:dyDescent="0.2"/>
  </sheetData>
  <mergeCells count="81">
    <mergeCell ref="B127:D127"/>
    <mergeCell ref="K122:L122"/>
    <mergeCell ref="K123:L123"/>
    <mergeCell ref="K124:L124"/>
    <mergeCell ref="B125:C125"/>
    <mergeCell ref="B126:C126"/>
    <mergeCell ref="K121:L121"/>
    <mergeCell ref="A95:A96"/>
    <mergeCell ref="K95:L95"/>
    <mergeCell ref="K97:L97"/>
    <mergeCell ref="K100:L100"/>
    <mergeCell ref="A103:A107"/>
    <mergeCell ref="K103:L103"/>
    <mergeCell ref="B104:B107"/>
    <mergeCell ref="A108:A109"/>
    <mergeCell ref="K108:L108"/>
    <mergeCell ref="K112:L112"/>
    <mergeCell ref="K117:L117"/>
    <mergeCell ref="K118:L118"/>
    <mergeCell ref="A89:A91"/>
    <mergeCell ref="K89:L89"/>
    <mergeCell ref="B90:B91"/>
    <mergeCell ref="A92:A94"/>
    <mergeCell ref="K92:L92"/>
    <mergeCell ref="B93:B94"/>
    <mergeCell ref="K93:L93"/>
    <mergeCell ref="K94:L94"/>
    <mergeCell ref="A68:A81"/>
    <mergeCell ref="K68:L68"/>
    <mergeCell ref="B73:B81"/>
    <mergeCell ref="A82:A87"/>
    <mergeCell ref="K82:L82"/>
    <mergeCell ref="B83:B87"/>
    <mergeCell ref="K83:L83"/>
    <mergeCell ref="K54:L54"/>
    <mergeCell ref="K55:L55"/>
    <mergeCell ref="K61:L61"/>
    <mergeCell ref="A62:A66"/>
    <mergeCell ref="K62:L62"/>
    <mergeCell ref="B63:B66"/>
    <mergeCell ref="B16:B23"/>
    <mergeCell ref="A15:A23"/>
    <mergeCell ref="K37:L37"/>
    <mergeCell ref="K53:L53"/>
    <mergeCell ref="K36:L36"/>
    <mergeCell ref="K38:L38"/>
    <mergeCell ref="K39:L39"/>
    <mergeCell ref="K40:L40"/>
    <mergeCell ref="K41:L41"/>
    <mergeCell ref="K43:L43"/>
    <mergeCell ref="K44:L44"/>
    <mergeCell ref="K45:L45"/>
    <mergeCell ref="K46:L46"/>
    <mergeCell ref="K48:L48"/>
    <mergeCell ref="K50:L50"/>
    <mergeCell ref="A24:A48"/>
    <mergeCell ref="K26:L26"/>
    <mergeCell ref="K27:L27"/>
    <mergeCell ref="K29:L29"/>
    <mergeCell ref="K30:L30"/>
    <mergeCell ref="K31:L31"/>
    <mergeCell ref="K33:L33"/>
    <mergeCell ref="K34:L34"/>
    <mergeCell ref="K35:L35"/>
    <mergeCell ref="B25:B45"/>
    <mergeCell ref="B6:J6"/>
    <mergeCell ref="A1:J1"/>
    <mergeCell ref="A4:L5"/>
    <mergeCell ref="K11:L11"/>
    <mergeCell ref="K15:L15"/>
    <mergeCell ref="G9:G10"/>
    <mergeCell ref="H9:H10"/>
    <mergeCell ref="I9:I10"/>
    <mergeCell ref="J9:J10"/>
    <mergeCell ref="K9:L10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nabave 2025-objava</vt:lpstr>
      <vt:lpstr>'plan nabave 2025-objava'!Podrucje_ispisa</vt:lpstr>
    </vt:vector>
  </TitlesOfParts>
  <Company>OŠ D. Domjanića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Tajnica</cp:lastModifiedBy>
  <cp:lastPrinted>2023-09-21T12:11:30Z</cp:lastPrinted>
  <dcterms:created xsi:type="dcterms:W3CDTF">2008-06-09T08:03:08Z</dcterms:created>
  <dcterms:modified xsi:type="dcterms:W3CDTF">2024-12-27T08:34:30Z</dcterms:modified>
</cp:coreProperties>
</file>