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10-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D119" i="1"/>
  <c r="D105" i="1"/>
  <c r="D109" i="1"/>
  <c r="D104" i="1"/>
  <c r="D114" i="1"/>
  <c r="D110" i="1" l="1"/>
  <c r="D107" i="1"/>
  <c r="D106" i="1"/>
  <c r="D120" i="1" l="1"/>
  <c r="D99" i="1" l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3" i="1"/>
  <c r="D40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<sst xmlns="http://schemas.openxmlformats.org/spreadsheetml/2006/main" count="335" uniqueCount="147">
  <si>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</si>
  <si>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</si>
  <si>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</si>
  <si>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</si>
  <si>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</si>
  <si>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</si>
  <si>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</si>
  <si>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</si>
  <si>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</si>
  <si>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01.10.2024 Do 31.10.2024</t>
  </si>
  <si>
    <t>LJEPOTA ZDRAVLJA d.o.o.</t>
  </si>
  <si>
    <t>92486089820</t>
  </si>
  <si>
    <t>Marija Bistrica</t>
  </si>
  <si>
    <t>UREDSKI MATERIJAL I OSTALI MATERIJALNI RASHODI</t>
  </si>
  <si>
    <t>OSN.ŠKOLA DJURE DEŽELIĆA - IVANIĆ-GRAD</t>
  </si>
  <si>
    <t>Ukupno:</t>
  </si>
  <si>
    <t>ŠKOLSKA OPREMA-GREGIĆ j.d.o.o.</t>
  </si>
  <si>
    <t>89077533639</t>
  </si>
  <si>
    <t>Zagreb</t>
  </si>
  <si>
    <t>UREDSKA OPREMA I NAMJEŠTAJ</t>
  </si>
  <si>
    <t>IMAGO INTERIJERI d.o.o.</t>
  </si>
  <si>
    <t>88992962586</t>
  </si>
  <si>
    <t>Caginec</t>
  </si>
  <si>
    <t>EMENDOR Advanced Solutions d.o.o.</t>
  </si>
  <si>
    <t>87847615093</t>
  </si>
  <si>
    <t>Ivanić-Grad</t>
  </si>
  <si>
    <t>POSLOVNI OBJEKTI</t>
  </si>
  <si>
    <t>HP-SREDIŠTE POŠTA ZAGREB</t>
  </si>
  <si>
    <t>87311810356</t>
  </si>
  <si>
    <t>ZAGREB</t>
  </si>
  <si>
    <t>USLUGE TELEFONA, POŠTE I PRIJEVOZA</t>
  </si>
  <si>
    <t>FINA- Financijska agencija</t>
  </si>
  <si>
    <t>85821130368</t>
  </si>
  <si>
    <t>RAČUNALNE USLUGE</t>
  </si>
  <si>
    <t>TRGOVINA PAULIĆ d.o.o.</t>
  </si>
  <si>
    <t>85500128146</t>
  </si>
  <si>
    <t>MATERIJAL I DIJELOVI ZA TEKUĆE I INVESTICIJSKO ODRŽAVANJE</t>
  </si>
  <si>
    <t>HT-HRVATSKI TELEKOM d.d.</t>
  </si>
  <si>
    <t>81793146560</t>
  </si>
  <si>
    <t>POINT</t>
  </si>
  <si>
    <t>80947211460</t>
  </si>
  <si>
    <t>-</t>
  </si>
  <si>
    <t>OSTALI NESPOMENUTI RASHODI POSLOVANJA</t>
  </si>
  <si>
    <t>KLARA D.D. ZAGREBAČKE PEK</t>
  </si>
  <si>
    <t>76842508189</t>
  </si>
  <si>
    <t>MATERIJAL I SIROVINE</t>
  </si>
  <si>
    <t>Optimus Lab d.o.o.</t>
  </si>
  <si>
    <t>71981294715</t>
  </si>
  <si>
    <t>Čakovec</t>
  </si>
  <si>
    <t>LOVRIĆ, proizv.-trgovački obrt, vl. Ivan lovrić</t>
  </si>
  <si>
    <t>67422687893</t>
  </si>
  <si>
    <t>OPSTANAK D.O.O.</t>
  </si>
  <si>
    <t>65655698625</t>
  </si>
  <si>
    <t>SPLIT</t>
  </si>
  <si>
    <t>USLUGE TEKUĆEG I INVESTICIJSKOG ODRŽAVANJA</t>
  </si>
  <si>
    <t>64660708691</t>
  </si>
  <si>
    <t>PLAĆE-BRUTO- ZA REDOVAN RAD</t>
  </si>
  <si>
    <t>SLUŽBENA PUTOVANJA</t>
  </si>
  <si>
    <t>NAKNADE ZA PRIJEVOZ, ZA RAD NA TERENU I ODVOJENI ŽIVOT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</si>
  <si>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</si>
  <si>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</si>
  <si>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</si>
  <si>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</si>
  <si>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</si>
  <si>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</si>
  <si>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</si>
  <si>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FOKUS D.O.O.</t>
  </si>
  <si>
    <t>59082812808</t>
  </si>
  <si>
    <t>M Servit vl.Marko Jajić</t>
  </si>
  <si>
    <t>58289233238</t>
  </si>
  <si>
    <t>Beripek j.d.o.o.</t>
  </si>
  <si>
    <t>57194913130</t>
  </si>
  <si>
    <t>VODOOPSKRBA I ODVODNJA Zagrebačke županije d.o.o.</t>
  </si>
  <si>
    <t>54189804734</t>
  </si>
  <si>
    <t>KOMUNALNE USLUGE</t>
  </si>
  <si>
    <t>GRAD-IVANIĆ-GRAD</t>
  </si>
  <si>
    <t>52339045122</t>
  </si>
  <si>
    <t>IVANIĆ GRAD</t>
  </si>
  <si>
    <t>ŠKARDA SANITARNA ZAŠTITA</t>
  </si>
  <si>
    <t>48962003176</t>
  </si>
  <si>
    <t>HEP-ODS d.o.o. Elektra Križ</t>
  </si>
  <si>
    <t>46830600751</t>
  </si>
  <si>
    <t>Križ</t>
  </si>
  <si>
    <t>VINDIJA d.d. prehrambena industrija</t>
  </si>
  <si>
    <t>44138062462</t>
  </si>
  <si>
    <t>VARAŽDIN</t>
  </si>
  <si>
    <t>PIK VRBOVEC plus d.o.o.</t>
  </si>
  <si>
    <t>41976933718</t>
  </si>
  <si>
    <t>Vrbovec</t>
  </si>
  <si>
    <t>HEP-Plin d.o.o.</t>
  </si>
  <si>
    <t>41317489366</t>
  </si>
  <si>
    <t>Osijek</t>
  </si>
  <si>
    <t>IVAKOP D.O.O.</t>
  </si>
  <si>
    <t>34845090946</t>
  </si>
  <si>
    <t>K.S.T. trgovina d.o.o.</t>
  </si>
  <si>
    <t>32635251711</t>
  </si>
  <si>
    <t>LINEA STUDIO ZA DIZAJN I</t>
  </si>
  <si>
    <t>28049573953</t>
  </si>
  <si>
    <t>DALBO d.o.o.</t>
  </si>
  <si>
    <t>27619887407</t>
  </si>
  <si>
    <t>Varaždin</t>
  </si>
  <si>
    <t>MALUKS PROMET D.O.O.</t>
  </si>
  <si>
    <t>26788338166</t>
  </si>
  <si>
    <t>MARNET D.O.O.</t>
  </si>
  <si>
    <t>24664716429</t>
  </si>
  <si>
    <t>EUROHERC</t>
  </si>
  <si>
    <t>22694857747</t>
  </si>
  <si>
    <t>BJELOVAR</t>
  </si>
  <si>
    <t>PREMIJE OSIGURANJA</t>
  </si>
  <si>
    <t>PODRAVKA d.d.</t>
  </si>
  <si>
    <t>18928523252</t>
  </si>
  <si>
    <t>KOPRIVNICA</t>
  </si>
  <si>
    <t>KONCEPTING, obrt vl.Damir Mikolji</t>
  </si>
  <si>
    <t>15471608712</t>
  </si>
  <si>
    <t>STRUČNO USAVRŠAVANJE ZAPOSLENIKA</t>
  </si>
  <si>
    <t>DANI LIPA d.o.o.</t>
  </si>
  <si>
    <t>12470042179</t>
  </si>
  <si>
    <t>LJEKARNA BARIŠIĆ</t>
  </si>
  <si>
    <t>1</t>
  </si>
  <si>
    <t>SLUŽBENA, RADNA I ZAŠTITNA  ODJEĆA I OBUĆA</t>
  </si>
  <si>
    <t>IBIS GRAFIKA D.O.O.</t>
  </si>
  <si>
    <t>KNJIGE</t>
  </si>
  <si>
    <t>PENATI D.O.O.</t>
  </si>
  <si>
    <t>PLAĆA bruto, ostali rashodi, dopr.na plaću, nadoknade troškova - Drž.riznica</t>
  </si>
  <si>
    <t>PRISTOJBE I NAKNADE</t>
  </si>
  <si>
    <t>Elektroinstalacije j.d.o.o.</t>
  </si>
  <si>
    <t>08376326065</t>
  </si>
  <si>
    <t>Topolje</t>
  </si>
  <si>
    <t>LEDO plus d.o.o.</t>
  </si>
  <si>
    <t>07179054100</t>
  </si>
  <si>
    <t>ESK CROATIA ATEST</t>
  </si>
  <si>
    <t>06135698286</t>
  </si>
  <si>
    <t>IVA-Z  D.O.O.</t>
  </si>
  <si>
    <t>06091979725</t>
  </si>
  <si>
    <t>PRIVREDNA BANKA ZAGREB</t>
  </si>
  <si>
    <t>02535697732</t>
  </si>
  <si>
    <t>BANKARSKE USLUGE I USLUGE PLATNOG PROMETA</t>
  </si>
  <si>
    <t>OSTALI RASHODI ZA ZAPOSLENE</t>
  </si>
  <si>
    <t>Sveukupno:</t>
  </si>
  <si>
    <t>Sveukupno kategorija I:</t>
  </si>
  <si>
    <t>Sveukupno kategorija II:</t>
  </si>
  <si>
    <t>POREZ NA DOHODAK IZ PLAĆA</t>
  </si>
  <si>
    <t>DOPRINOS ZA MIROVINSKO OSIGURANJE I STUP</t>
  </si>
  <si>
    <t>Gotovinski račun-BLG</t>
  </si>
  <si>
    <t>ENERGENTI</t>
  </si>
  <si>
    <t>DOPRINOS ZA MIROVINSKO OSIGURANJE iI STUP</t>
  </si>
  <si>
    <t>DOPRINOS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</si>
</sst>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abSelected="1" zoomScaleNormal="100" workbookViewId="0">
      <selection activeCell="D122" sqref="D12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27.73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27.73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2301.34</v>
      </c>
      <c r="E9" s="10">
        <v>4221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2301.34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1120</v>
      </c>
      <c r="E11" s="10">
        <v>4221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1120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4977.1000000000004</v>
      </c>
      <c r="E13" s="10">
        <v>4212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4977.1000000000004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24.2</v>
      </c>
      <c r="E15" s="10">
        <v>3231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24.2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18</v>
      </c>
      <c r="D17" s="18">
        <v>9.9600000000000009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9.9600000000000009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25</v>
      </c>
      <c r="D19" s="18">
        <v>183.33</v>
      </c>
      <c r="E19" s="10">
        <v>3224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183.33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18</v>
      </c>
      <c r="D21" s="18">
        <v>111.88</v>
      </c>
      <c r="E21" s="10">
        <v>3231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111.88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99.54</v>
      </c>
      <c r="E23" s="10">
        <v>3238</v>
      </c>
      <c r="F23" s="9" t="s">
        <v>33</v>
      </c>
      <c r="G23" s="27" t="s">
        <v>14</v>
      </c>
    </row>
    <row r="24" spans="1:7" x14ac:dyDescent="0.25">
      <c r="A24" s="9"/>
      <c r="B24" s="14"/>
      <c r="C24" s="10"/>
      <c r="D24" s="18">
        <v>50.38</v>
      </c>
      <c r="E24" s="10">
        <v>3299</v>
      </c>
      <c r="F24" s="9" t="s">
        <v>42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149.92000000000002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29</v>
      </c>
      <c r="D26" s="18">
        <v>1378.65</v>
      </c>
      <c r="E26" s="10">
        <v>3222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1378.65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150</v>
      </c>
      <c r="E28" s="10">
        <v>3238</v>
      </c>
      <c r="F28" s="9" t="s">
        <v>33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150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25</v>
      </c>
      <c r="D30" s="18">
        <v>1314.47</v>
      </c>
      <c r="E30" s="10">
        <v>3222</v>
      </c>
      <c r="F30" s="9" t="s">
        <v>45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1314.47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86.13</v>
      </c>
      <c r="E32" s="10">
        <v>3232</v>
      </c>
      <c r="F32" s="9" t="s">
        <v>54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86.13</v>
      </c>
      <c r="E33" s="23"/>
      <c r="F33" s="25"/>
      <c r="G33" s="26"/>
    </row>
    <row r="34" spans="1:7" x14ac:dyDescent="0.25">
      <c r="A34" s="9" t="s">
        <v>59</v>
      </c>
      <c r="B34" s="14" t="s">
        <v>60</v>
      </c>
      <c r="C34" s="10" t="s">
        <v>29</v>
      </c>
      <c r="D34" s="18">
        <v>471.48</v>
      </c>
      <c r="E34" s="10">
        <v>3223</v>
      </c>
      <c r="F34" s="9" t="s">
        <v>61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471.48</v>
      </c>
      <c r="E35" s="23"/>
      <c r="F35" s="25"/>
      <c r="G35" s="26"/>
    </row>
    <row r="36" spans="1:7" x14ac:dyDescent="0.25">
      <c r="A36" s="9" t="s">
        <v>62</v>
      </c>
      <c r="B36" s="14" t="s">
        <v>63</v>
      </c>
      <c r="C36" s="10" t="s">
        <v>18</v>
      </c>
      <c r="D36" s="18">
        <v>961.5</v>
      </c>
      <c r="E36" s="10">
        <v>3222</v>
      </c>
      <c r="F36" s="9" t="s">
        <v>45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961.5</v>
      </c>
      <c r="E37" s="23"/>
      <c r="F37" s="25"/>
      <c r="G37" s="26"/>
    </row>
    <row r="38" spans="1:7" x14ac:dyDescent="0.25">
      <c r="A38" s="9" t="s">
        <v>64</v>
      </c>
      <c r="B38" s="14" t="s">
        <v>65</v>
      </c>
      <c r="C38" s="10" t="s">
        <v>18</v>
      </c>
      <c r="D38" s="18">
        <v>123.2</v>
      </c>
      <c r="E38" s="10">
        <v>3221</v>
      </c>
      <c r="F38" s="9" t="s">
        <v>13</v>
      </c>
      <c r="G38" s="27" t="s">
        <v>14</v>
      </c>
    </row>
    <row r="39" spans="1:7" x14ac:dyDescent="0.25">
      <c r="A39" s="9"/>
      <c r="B39" s="14"/>
      <c r="C39" s="10"/>
      <c r="D39" s="18">
        <v>1236.5899999999999</v>
      </c>
      <c r="E39" s="10">
        <v>3222</v>
      </c>
      <c r="F39" s="9" t="s">
        <v>45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SUM(D38:D39)</f>
        <v>1359.79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29</v>
      </c>
      <c r="D41" s="18">
        <v>23.53</v>
      </c>
      <c r="E41" s="10">
        <v>3221</v>
      </c>
      <c r="F41" s="9" t="s">
        <v>13</v>
      </c>
      <c r="G41" s="27" t="s">
        <v>14</v>
      </c>
    </row>
    <row r="42" spans="1:7" x14ac:dyDescent="0.25">
      <c r="A42" s="9"/>
      <c r="B42" s="14"/>
      <c r="C42" s="10"/>
      <c r="D42" s="18">
        <v>86</v>
      </c>
      <c r="E42" s="10">
        <v>3221</v>
      </c>
      <c r="F42" s="9" t="s">
        <v>13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109.53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25</v>
      </c>
      <c r="D44" s="18">
        <v>630</v>
      </c>
      <c r="E44" s="10">
        <v>3221</v>
      </c>
      <c r="F44" s="9" t="s">
        <v>13</v>
      </c>
      <c r="G44" s="27" t="s">
        <v>14</v>
      </c>
    </row>
    <row r="45" spans="1:7" x14ac:dyDescent="0.25">
      <c r="A45" s="9"/>
      <c r="B45" s="14"/>
      <c r="C45" s="10"/>
      <c r="D45" s="18">
        <v>1925</v>
      </c>
      <c r="E45" s="10">
        <v>4212</v>
      </c>
      <c r="F45" s="9" t="s">
        <v>26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2555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25</v>
      </c>
      <c r="D47" s="18">
        <v>1681.45</v>
      </c>
      <c r="E47" s="10">
        <v>3222</v>
      </c>
      <c r="F47" s="9" t="s">
        <v>45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1681.45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18</v>
      </c>
      <c r="D49" s="18">
        <v>88.8</v>
      </c>
      <c r="E49" s="10">
        <v>3234</v>
      </c>
      <c r="F49" s="9" t="s">
        <v>74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88.8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74.3</v>
      </c>
      <c r="E51" s="10">
        <v>3234</v>
      </c>
      <c r="F51" s="9" t="s">
        <v>74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74.3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29</v>
      </c>
      <c r="D53" s="18">
        <v>58.06</v>
      </c>
      <c r="E53" s="10">
        <v>3234</v>
      </c>
      <c r="F53" s="9" t="s">
        <v>74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58.06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82</v>
      </c>
      <c r="D55" s="18">
        <v>8021.58</v>
      </c>
      <c r="E55" s="10">
        <v>4212</v>
      </c>
      <c r="F55" s="9" t="s">
        <v>26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8021.58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3892.49</v>
      </c>
      <c r="E57" s="10">
        <v>3222</v>
      </c>
      <c r="F57" s="9" t="s">
        <v>45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3892.49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88</v>
      </c>
      <c r="D59" s="18">
        <v>1365.77</v>
      </c>
      <c r="E59" s="10">
        <v>3222</v>
      </c>
      <c r="F59" s="9" t="s">
        <v>45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1365.77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121.79</v>
      </c>
      <c r="E61" s="10">
        <v>3223</v>
      </c>
      <c r="F61" s="9" t="s">
        <v>61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121.79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25</v>
      </c>
      <c r="D63" s="18">
        <v>104.98</v>
      </c>
      <c r="E63" s="10">
        <v>3234</v>
      </c>
      <c r="F63" s="9" t="s">
        <v>74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104.98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18</v>
      </c>
      <c r="D65" s="18">
        <v>285.63</v>
      </c>
      <c r="E65" s="10">
        <v>3221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285.63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77</v>
      </c>
      <c r="D67" s="18">
        <v>30</v>
      </c>
      <c r="E67" s="10">
        <v>3299</v>
      </c>
      <c r="F67" s="9" t="s">
        <v>42</v>
      </c>
      <c r="G67" s="27" t="s">
        <v>14</v>
      </c>
    </row>
    <row r="68" spans="1:7" x14ac:dyDescent="0.25">
      <c r="A68" s="9"/>
      <c r="B68" s="14"/>
      <c r="C68" s="10"/>
      <c r="D68" s="18">
        <v>382.25</v>
      </c>
      <c r="E68" s="10">
        <v>3299</v>
      </c>
      <c r="F68" s="9" t="s">
        <v>42</v>
      </c>
      <c r="G68" s="28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SUM(D67:D68)</f>
        <v>412.25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53.63</v>
      </c>
      <c r="E70" s="10">
        <v>3224</v>
      </c>
      <c r="F70" s="9" t="s">
        <v>36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53.63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77</v>
      </c>
      <c r="D72" s="18">
        <v>366</v>
      </c>
      <c r="E72" s="10">
        <v>3231</v>
      </c>
      <c r="F72" s="9" t="s">
        <v>30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366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85</v>
      </c>
      <c r="D74" s="18">
        <v>256.25</v>
      </c>
      <c r="E74" s="10">
        <v>3232</v>
      </c>
      <c r="F74" s="9" t="s">
        <v>54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256.25</v>
      </c>
      <c r="E75" s="23"/>
      <c r="F75" s="25"/>
      <c r="G75" s="26"/>
    </row>
    <row r="76" spans="1:7" x14ac:dyDescent="0.25">
      <c r="A76" s="9" t="s">
        <v>105</v>
      </c>
      <c r="B76" s="14" t="s">
        <v>106</v>
      </c>
      <c r="C76" s="10" t="s">
        <v>107</v>
      </c>
      <c r="D76" s="18">
        <v>1740</v>
      </c>
      <c r="E76" s="10">
        <v>3292</v>
      </c>
      <c r="F76" s="9" t="s">
        <v>108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1740</v>
      </c>
      <c r="E77" s="23"/>
      <c r="F77" s="25"/>
      <c r="G77" s="26"/>
    </row>
    <row r="78" spans="1:7" x14ac:dyDescent="0.25">
      <c r="A78" s="9" t="s">
        <v>109</v>
      </c>
      <c r="B78" s="14" t="s">
        <v>110</v>
      </c>
      <c r="C78" s="10" t="s">
        <v>111</v>
      </c>
      <c r="D78" s="18">
        <v>1297.8800000000001</v>
      </c>
      <c r="E78" s="10">
        <v>3222</v>
      </c>
      <c r="F78" s="9" t="s">
        <v>45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1297.8800000000001</v>
      </c>
      <c r="E79" s="23"/>
      <c r="F79" s="25"/>
      <c r="G79" s="26"/>
    </row>
    <row r="80" spans="1:7" x14ac:dyDescent="0.25">
      <c r="A80" s="9" t="s">
        <v>112</v>
      </c>
      <c r="B80" s="14" t="s">
        <v>113</v>
      </c>
      <c r="C80" s="10" t="s">
        <v>18</v>
      </c>
      <c r="D80" s="18">
        <v>55</v>
      </c>
      <c r="E80" s="10">
        <v>3213</v>
      </c>
      <c r="F80" s="9" t="s">
        <v>114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55</v>
      </c>
      <c r="E81" s="23"/>
      <c r="F81" s="25"/>
      <c r="G81" s="26"/>
    </row>
    <row r="82" spans="1:7" x14ac:dyDescent="0.25">
      <c r="A82" s="9" t="s">
        <v>115</v>
      </c>
      <c r="B82" s="14" t="s">
        <v>116</v>
      </c>
      <c r="C82" s="10" t="s">
        <v>25</v>
      </c>
      <c r="D82" s="18">
        <v>226.8</v>
      </c>
      <c r="E82" s="10">
        <v>3221</v>
      </c>
      <c r="F82" s="9" t="s">
        <v>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226.8</v>
      </c>
      <c r="E83" s="23"/>
      <c r="F83" s="25"/>
      <c r="G83" s="26"/>
    </row>
    <row r="84" spans="1:7" x14ac:dyDescent="0.25">
      <c r="A84" s="9" t="s">
        <v>117</v>
      </c>
      <c r="B84" s="14">
        <v>46867406091</v>
      </c>
      <c r="C84" s="10" t="s">
        <v>77</v>
      </c>
      <c r="D84" s="18">
        <v>19.100000000000001</v>
      </c>
      <c r="E84" s="10">
        <v>3227</v>
      </c>
      <c r="F84" s="9" t="s">
        <v>119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19.100000000000001</v>
      </c>
      <c r="E85" s="23"/>
      <c r="F85" s="25"/>
      <c r="G85" s="26"/>
    </row>
    <row r="86" spans="1:7" x14ac:dyDescent="0.25">
      <c r="A86" s="9" t="s">
        <v>120</v>
      </c>
      <c r="B86" s="14">
        <v>55305844525</v>
      </c>
      <c r="C86" s="10" t="s">
        <v>29</v>
      </c>
      <c r="D86" s="18">
        <v>120</v>
      </c>
      <c r="E86" s="10">
        <v>4241</v>
      </c>
      <c r="F86" s="9" t="s">
        <v>121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120</v>
      </c>
      <c r="E87" s="23"/>
      <c r="F87" s="25"/>
      <c r="G87" s="26"/>
    </row>
    <row r="88" spans="1:7" x14ac:dyDescent="0.25">
      <c r="A88" s="9" t="s">
        <v>122</v>
      </c>
      <c r="B88" s="14">
        <v>63039212054</v>
      </c>
      <c r="C88" s="10" t="s">
        <v>77</v>
      </c>
      <c r="D88" s="18">
        <v>265</v>
      </c>
      <c r="E88" s="10">
        <v>3232</v>
      </c>
      <c r="F88" s="9" t="s">
        <v>54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265</v>
      </c>
      <c r="E89" s="23"/>
      <c r="F89" s="25"/>
      <c r="G89" s="26"/>
    </row>
    <row r="90" spans="1:7" x14ac:dyDescent="0.25">
      <c r="A90" s="9" t="s">
        <v>125</v>
      </c>
      <c r="B90" s="14" t="s">
        <v>126</v>
      </c>
      <c r="C90" s="10" t="s">
        <v>127</v>
      </c>
      <c r="D90" s="18">
        <v>156.25</v>
      </c>
      <c r="E90" s="10">
        <v>3232</v>
      </c>
      <c r="F90" s="9" t="s">
        <v>54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156.25</v>
      </c>
      <c r="E91" s="23"/>
      <c r="F91" s="25"/>
      <c r="G91" s="26"/>
    </row>
    <row r="92" spans="1:7" x14ac:dyDescent="0.25">
      <c r="A92" s="9" t="s">
        <v>128</v>
      </c>
      <c r="B92" s="14" t="s">
        <v>129</v>
      </c>
      <c r="C92" s="10" t="s">
        <v>29</v>
      </c>
      <c r="D92" s="18">
        <v>847.55</v>
      </c>
      <c r="E92" s="10">
        <v>3222</v>
      </c>
      <c r="F92" s="9" t="s">
        <v>45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847.55</v>
      </c>
      <c r="E93" s="23"/>
      <c r="F93" s="25"/>
      <c r="G93" s="26"/>
    </row>
    <row r="94" spans="1:7" x14ac:dyDescent="0.25">
      <c r="A94" s="9" t="s">
        <v>130</v>
      </c>
      <c r="B94" s="14" t="s">
        <v>131</v>
      </c>
      <c r="C94" s="10" t="s">
        <v>29</v>
      </c>
      <c r="D94" s="18">
        <v>1225</v>
      </c>
      <c r="E94" s="10">
        <v>3232</v>
      </c>
      <c r="F94" s="9" t="s">
        <v>54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1225</v>
      </c>
      <c r="E95" s="23"/>
      <c r="F95" s="25"/>
      <c r="G95" s="26"/>
    </row>
    <row r="96" spans="1:7" x14ac:dyDescent="0.25">
      <c r="A96" s="9" t="s">
        <v>132</v>
      </c>
      <c r="B96" s="14" t="s">
        <v>133</v>
      </c>
      <c r="C96" s="10" t="s">
        <v>77</v>
      </c>
      <c r="D96" s="18">
        <v>42.45</v>
      </c>
      <c r="E96" s="10">
        <v>3224</v>
      </c>
      <c r="F96" s="9" t="s">
        <v>36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42.45</v>
      </c>
      <c r="E97" s="23"/>
      <c r="F97" s="25"/>
      <c r="G97" s="26"/>
    </row>
    <row r="98" spans="1:7" x14ac:dyDescent="0.25">
      <c r="A98" s="9" t="s">
        <v>134</v>
      </c>
      <c r="B98" s="14" t="s">
        <v>135</v>
      </c>
      <c r="C98" s="10" t="s">
        <v>25</v>
      </c>
      <c r="D98" s="18">
        <v>89.89</v>
      </c>
      <c r="E98" s="10">
        <v>3431</v>
      </c>
      <c r="F98" s="9" t="s">
        <v>136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89.89</v>
      </c>
      <c r="E99" s="23"/>
      <c r="F99" s="25"/>
      <c r="G99" s="26"/>
    </row>
    <row r="100" spans="1:7" x14ac:dyDescent="0.25">
      <c r="A100" s="9" t="s">
        <v>143</v>
      </c>
      <c r="B100" s="14" t="s">
        <v>55</v>
      </c>
      <c r="C100" s="10" t="s">
        <v>25</v>
      </c>
      <c r="D100" s="18">
        <v>6</v>
      </c>
      <c r="E100" s="10">
        <v>3221</v>
      </c>
      <c r="F100" s="9" t="s">
        <v>13</v>
      </c>
      <c r="G100" s="28" t="s">
        <v>14</v>
      </c>
    </row>
    <row r="101" spans="1:7" x14ac:dyDescent="0.25">
      <c r="A101" s="9" t="s">
        <v>143</v>
      </c>
      <c r="B101" s="14" t="s">
        <v>55</v>
      </c>
      <c r="C101" s="10" t="s">
        <v>25</v>
      </c>
      <c r="D101" s="18">
        <v>42.95</v>
      </c>
      <c r="E101" s="10">
        <v>3221</v>
      </c>
      <c r="F101" s="9" t="s">
        <v>13</v>
      </c>
      <c r="G101" s="28" t="s">
        <v>14</v>
      </c>
    </row>
    <row r="102" spans="1:7" x14ac:dyDescent="0.25">
      <c r="A102" s="9" t="s">
        <v>143</v>
      </c>
      <c r="B102" s="14" t="s">
        <v>55</v>
      </c>
      <c r="C102" s="10" t="s">
        <v>25</v>
      </c>
      <c r="D102" s="18">
        <v>7.27</v>
      </c>
      <c r="E102" s="10">
        <v>3223</v>
      </c>
      <c r="F102" s="9" t="s">
        <v>144</v>
      </c>
      <c r="G102" s="28" t="s">
        <v>14</v>
      </c>
    </row>
    <row r="103" spans="1:7" x14ac:dyDescent="0.25">
      <c r="A103" s="9" t="s">
        <v>143</v>
      </c>
      <c r="B103" s="14" t="s">
        <v>55</v>
      </c>
      <c r="C103" s="10" t="s">
        <v>25</v>
      </c>
      <c r="D103" s="18">
        <v>99.96</v>
      </c>
      <c r="E103" s="10">
        <v>3224</v>
      </c>
      <c r="F103" s="9" t="s">
        <v>36</v>
      </c>
      <c r="G103" s="28" t="s">
        <v>14</v>
      </c>
    </row>
    <row r="104" spans="1:7" ht="21" customHeight="1" thickBot="1" x14ac:dyDescent="0.3">
      <c r="A104" s="21" t="s">
        <v>15</v>
      </c>
      <c r="B104" s="22"/>
      <c r="C104" s="23"/>
      <c r="D104" s="24">
        <f>SUM(D100:D103)</f>
        <v>156.18</v>
      </c>
      <c r="E104" s="23"/>
      <c r="F104" s="25"/>
      <c r="G104" s="26"/>
    </row>
    <row r="105" spans="1:7" ht="15.75" thickBot="1" x14ac:dyDescent="0.3">
      <c r="A105" s="29" t="s">
        <v>139</v>
      </c>
      <c r="B105" s="30"/>
      <c r="C105" s="31"/>
      <c r="D105" s="32">
        <f>D8+D10+D12+D14+D16+D18+D20+D22+D25+D27+D29+D31+D33+D35+D37+D40+D43+D46+D48+D50+D52+D54+D56+D58+D60+D62+D64+D66+D69+D71+D73+D75+D77+D79+D81+D83+D85+D87+D89+D91+D93+D95+D97+D99+D104</f>
        <v>40316.089999999989</v>
      </c>
      <c r="E105" s="31"/>
      <c r="F105" s="33"/>
    </row>
    <row r="106" spans="1:7" x14ac:dyDescent="0.25">
      <c r="A106" s="9" t="s">
        <v>123</v>
      </c>
      <c r="B106" s="14" t="s">
        <v>118</v>
      </c>
      <c r="C106" s="10" t="s">
        <v>41</v>
      </c>
      <c r="D106" s="18">
        <f>75191.68+5493.35</f>
        <v>80685.03</v>
      </c>
      <c r="E106" s="10">
        <v>3111</v>
      </c>
      <c r="F106" s="9" t="s">
        <v>56</v>
      </c>
      <c r="G106" s="27" t="s">
        <v>14</v>
      </c>
    </row>
    <row r="107" spans="1:7" x14ac:dyDescent="0.25">
      <c r="A107" s="9"/>
      <c r="B107" s="14"/>
      <c r="C107" s="10"/>
      <c r="D107" s="18">
        <f>10468.27+280.43</f>
        <v>10748.7</v>
      </c>
      <c r="E107" s="10">
        <v>3141</v>
      </c>
      <c r="F107" s="40" t="s">
        <v>141</v>
      </c>
      <c r="G107" s="28" t="s">
        <v>14</v>
      </c>
    </row>
    <row r="108" spans="1:7" x14ac:dyDescent="0.25">
      <c r="A108" s="9"/>
      <c r="B108" s="14"/>
      <c r="C108" s="10"/>
      <c r="D108" s="18">
        <v>5267.59</v>
      </c>
      <c r="E108" s="10">
        <v>3151</v>
      </c>
      <c r="F108" s="40" t="s">
        <v>142</v>
      </c>
      <c r="G108" s="28" t="s">
        <v>14</v>
      </c>
    </row>
    <row r="109" spans="1:7" x14ac:dyDescent="0.25">
      <c r="A109" s="9"/>
      <c r="B109" s="14"/>
      <c r="C109" s="10"/>
      <c r="D109" s="18">
        <f>16020.73+357.8</f>
        <v>16378.529999999999</v>
      </c>
      <c r="E109" s="10">
        <v>3151</v>
      </c>
      <c r="F109" s="40" t="s">
        <v>145</v>
      </c>
      <c r="G109" s="28" t="s">
        <v>14</v>
      </c>
    </row>
    <row r="110" spans="1:7" x14ac:dyDescent="0.25">
      <c r="A110" s="9"/>
      <c r="B110" s="14"/>
      <c r="C110" s="10"/>
      <c r="D110" s="18">
        <f>17655.17+1137.19</f>
        <v>18792.359999999997</v>
      </c>
      <c r="E110" s="10">
        <v>3162</v>
      </c>
      <c r="F110" s="40" t="s">
        <v>146</v>
      </c>
      <c r="G110" s="28" t="s">
        <v>14</v>
      </c>
    </row>
    <row r="111" spans="1:7" x14ac:dyDescent="0.25">
      <c r="A111" s="9"/>
      <c r="B111" s="14"/>
      <c r="C111" s="10"/>
      <c r="D111" s="18">
        <v>1833.85</v>
      </c>
      <c r="E111" s="10">
        <v>3171</v>
      </c>
      <c r="F111" s="9" t="s">
        <v>137</v>
      </c>
      <c r="G111" s="28" t="s">
        <v>14</v>
      </c>
    </row>
    <row r="112" spans="1:7" x14ac:dyDescent="0.25">
      <c r="A112" s="9"/>
      <c r="B112" s="14"/>
      <c r="C112" s="10"/>
      <c r="D112" s="18">
        <v>88.82</v>
      </c>
      <c r="E112" s="10">
        <v>3171</v>
      </c>
      <c r="F112" s="9" t="s">
        <v>137</v>
      </c>
      <c r="G112" s="28" t="s">
        <v>14</v>
      </c>
    </row>
    <row r="113" spans="1:7" x14ac:dyDescent="0.25">
      <c r="A113" s="9"/>
      <c r="B113" s="14"/>
      <c r="C113" s="10"/>
      <c r="D113" s="18">
        <v>29.6</v>
      </c>
      <c r="E113" s="10">
        <v>3171</v>
      </c>
      <c r="F113" s="9" t="s">
        <v>137</v>
      </c>
      <c r="G113" s="28" t="s">
        <v>14</v>
      </c>
    </row>
    <row r="114" spans="1:7" x14ac:dyDescent="0.25">
      <c r="A114" s="9"/>
      <c r="B114" s="14"/>
      <c r="C114" s="10"/>
      <c r="D114" s="18">
        <f>97.71</f>
        <v>97.71</v>
      </c>
      <c r="E114" s="10">
        <v>3171</v>
      </c>
      <c r="F114" s="9" t="s">
        <v>137</v>
      </c>
      <c r="G114" s="28" t="s">
        <v>14</v>
      </c>
    </row>
    <row r="115" spans="1:7" x14ac:dyDescent="0.25">
      <c r="A115" s="9"/>
      <c r="B115" s="14"/>
      <c r="C115" s="10"/>
      <c r="D115" s="18">
        <v>95.87</v>
      </c>
      <c r="E115" s="10">
        <v>3171</v>
      </c>
      <c r="F115" s="9" t="s">
        <v>137</v>
      </c>
      <c r="G115" s="28" t="s">
        <v>14</v>
      </c>
    </row>
    <row r="116" spans="1:7" x14ac:dyDescent="0.25">
      <c r="A116" s="9"/>
      <c r="B116" s="14"/>
      <c r="C116" s="10"/>
      <c r="D116" s="18">
        <v>225.08</v>
      </c>
      <c r="E116" s="10">
        <v>3211</v>
      </c>
      <c r="F116" s="9" t="s">
        <v>57</v>
      </c>
      <c r="G116" s="28" t="s">
        <v>14</v>
      </c>
    </row>
    <row r="117" spans="1:7" x14ac:dyDescent="0.25">
      <c r="A117" s="9"/>
      <c r="B117" s="14"/>
      <c r="C117" s="10"/>
      <c r="D117" s="18">
        <v>3466.86</v>
      </c>
      <c r="E117" s="10">
        <v>3212</v>
      </c>
      <c r="F117" s="9" t="s">
        <v>58</v>
      </c>
      <c r="G117" s="28" t="s">
        <v>14</v>
      </c>
    </row>
    <row r="118" spans="1:7" x14ac:dyDescent="0.25">
      <c r="A118" s="9"/>
      <c r="B118" s="14"/>
      <c r="C118" s="10"/>
      <c r="D118" s="18">
        <v>336</v>
      </c>
      <c r="E118" s="10">
        <v>3295</v>
      </c>
      <c r="F118" s="9" t="s">
        <v>124</v>
      </c>
      <c r="G118" s="28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SUM(D106:D118)</f>
        <v>138045.99999999997</v>
      </c>
      <c r="E119" s="23"/>
      <c r="F119" s="25"/>
      <c r="G119" s="26"/>
    </row>
    <row r="120" spans="1:7" ht="15.75" thickBot="1" x14ac:dyDescent="0.3">
      <c r="A120" s="29" t="s">
        <v>140</v>
      </c>
      <c r="B120" s="30"/>
      <c r="C120" s="31"/>
      <c r="D120" s="32">
        <f>D119</f>
        <v>138045.99999999997</v>
      </c>
      <c r="E120" s="31"/>
      <c r="F120" s="33"/>
    </row>
    <row r="121" spans="1:7" ht="15.75" thickBot="1" x14ac:dyDescent="0.3">
      <c r="A121" s="34" t="s">
        <v>138</v>
      </c>
      <c r="B121" s="35"/>
      <c r="C121" s="36"/>
      <c r="D121" s="37">
        <f>D105+D120</f>
        <v>178362.08999999997</v>
      </c>
      <c r="E121" s="36"/>
      <c r="F121" s="38"/>
      <c r="G121" s="3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2024-11-28T09:10:33Z</dcterms:modified>
</cp:coreProperties>
</file>