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96" i="1" l="1"/>
  <c r="D94" i="1"/>
  <c r="D105" i="1" l="1"/>
  <c r="D110" i="1" l="1"/>
  <c r="D111" i="1" s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0" i="1"/>
  <c r="D28" i="1"/>
  <c r="D26" i="1"/>
  <c r="D24" i="1"/>
  <c r="D22" i="1"/>
  <c r="D20" i="1"/>
  <c r="D18" i="1"/>
  <c r="D16" i="1"/>
  <c r="D14" i="1"/>
  <c r="D12" i="1"/>
  <c r="D10" i="1"/>
  <c r="D8" i="1"/>
  <c r="D93" i="1" l="1"/>
  <c r="D112" i="1" s="1"/>
</calcChain>
</file>

<file path=xl/sharedStrings.xml><?xml version="1.0" encoding="utf-8"?>
<sst xmlns="http://schemas.openxmlformats.org/spreadsheetml/2006/main" count="302" uniqueCount="141">
  <si>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</si>
  <si>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</si>
  <si>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</si>
  <si>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</si>
  <si>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</si>
  <si>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</si>
  <si>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</si>
  <si>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</si>
  <si>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</si>
  <si>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01.12.2024 Do 31.12.2024</t>
  </si>
  <si>
    <t>HP-SREDIŠTE POŠTA ZAGREB</t>
  </si>
  <si>
    <t>87311810356</t>
  </si>
  <si>
    <t>ZAGREB</t>
  </si>
  <si>
    <t>USLUGE TELEFONA, POŠTE I PRIJEVOZA</t>
  </si>
  <si>
    <t>OSN.ŠKOLA DJURE DEŽELIĆA - IVANIĆ-GRAD</t>
  </si>
  <si>
    <t>Ukupno:</t>
  </si>
  <si>
    <t>FINA- Financijska agencija</t>
  </si>
  <si>
    <t>85821130368</t>
  </si>
  <si>
    <t>Zagreb</t>
  </si>
  <si>
    <t>RAČUNALNE USLUGE</t>
  </si>
  <si>
    <t>TRGOVINA PAULIĆ d.o.o.</t>
  </si>
  <si>
    <t>85500128146</t>
  </si>
  <si>
    <t>Ivanić-Grad</t>
  </si>
  <si>
    <t>UREDSKI MATERIJAL I OSTALI MATERIJALNI RASHODI</t>
  </si>
  <si>
    <t>HT-HRVATSKI TELEKOM d.d.</t>
  </si>
  <si>
    <t>81793146560</t>
  </si>
  <si>
    <t>KRŠČANSKA SADAŠNJOST D.O.</t>
  </si>
  <si>
    <t>79817762581</t>
  </si>
  <si>
    <t>KLARA D.D. ZAGREBAČKE PEK</t>
  </si>
  <si>
    <t>76842508189</t>
  </si>
  <si>
    <t>MATERIJAL I SIROVINE</t>
  </si>
  <si>
    <t>Optimus Lab d.o.o.</t>
  </si>
  <si>
    <t>71981294715</t>
  </si>
  <si>
    <t>Čakovec</t>
  </si>
  <si>
    <t>PP ORAHOVICA</t>
  </si>
  <si>
    <t>70427199569</t>
  </si>
  <si>
    <t>Zdenci</t>
  </si>
  <si>
    <t>LOVRIĆ, proizv.-trgovački obrt, vl. Ivan lovrić</t>
  </si>
  <si>
    <t>67422687893</t>
  </si>
  <si>
    <t>UDŽBENIK</t>
  </si>
  <si>
    <t>64896170875</t>
  </si>
  <si>
    <t>64660708691</t>
  </si>
  <si>
    <t>-</t>
  </si>
  <si>
    <t>PLAĆE-BRUTO- ZA REDOVAN RAD</t>
  </si>
  <si>
    <t>SLUŽBENA PUTOVANJA</t>
  </si>
  <si>
    <t>NAKNADE ZA PRIJEVOZ, ZA RAD NA TERENU I ODVOJENI ŽIVOT</t>
  </si>
  <si>
    <t>INTELEKTUALNE I OSOBNE USLUGE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</si>
  <si>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</si>
  <si>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</si>
  <si>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</si>
  <si>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</si>
  <si>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</si>
  <si>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</si>
  <si>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</si>
  <si>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REPREZENTACIJA</t>
  </si>
  <si>
    <t>PUČKO OTVORENO UČILIŠTE</t>
  </si>
  <si>
    <t>60194917869</t>
  </si>
  <si>
    <t>IVANIĆ GRAD</t>
  </si>
  <si>
    <t>ZAKUPNINE I NAJMANINE</t>
  </si>
  <si>
    <t>FOKUS D.O.O.</t>
  </si>
  <si>
    <t>59082812808</t>
  </si>
  <si>
    <t>M Servit vl.Marko Jajić</t>
  </si>
  <si>
    <t>58289233238</t>
  </si>
  <si>
    <t>Beripek j.d.o.o.</t>
  </si>
  <si>
    <t>57194913130</t>
  </si>
  <si>
    <t>VODOOPSKRBA I ODVODNJA Zagrebačke županije d.o.o.</t>
  </si>
  <si>
    <t>54189804734</t>
  </si>
  <si>
    <t>KOMUNALNE USLUGE</t>
  </si>
  <si>
    <t>PRINTSHOP d.o.o.</t>
  </si>
  <si>
    <t>53605605523</t>
  </si>
  <si>
    <t>Zadar</t>
  </si>
  <si>
    <t>OSTALI NESPOMENUTI RASHODI POSLOVANJA</t>
  </si>
  <si>
    <t>GRAD-IVANIĆ-GRAD</t>
  </si>
  <si>
    <t>52339045122</t>
  </si>
  <si>
    <t>VINDIJA d.d. prehrambena industrija</t>
  </si>
  <si>
    <t>44138062462</t>
  </si>
  <si>
    <t>VARAŽDIN</t>
  </si>
  <si>
    <t>PIK VRBOVEC plus d.o.o.</t>
  </si>
  <si>
    <t>41976933718</t>
  </si>
  <si>
    <t>Vrbovec</t>
  </si>
  <si>
    <t>HEP-Plin d.o.o.</t>
  </si>
  <si>
    <t>41317489366</t>
  </si>
  <si>
    <t>Osijek</t>
  </si>
  <si>
    <t>ŠKOLSKA KNJIGA d.d.</t>
  </si>
  <si>
    <t>38967655335</t>
  </si>
  <si>
    <t>KNJIGE</t>
  </si>
  <si>
    <t>IVAKOP D.O.O.</t>
  </si>
  <si>
    <t>34845090946</t>
  </si>
  <si>
    <t>K.S.T. trgovina d.o.o.</t>
  </si>
  <si>
    <t>32635251711</t>
  </si>
  <si>
    <t>HRV.ZAJ.RAČUNOVOĐA I FIN.</t>
  </si>
  <si>
    <t>3207749</t>
  </si>
  <si>
    <t>STRUČNO USAVRŠAVANJE ZAPOSLENIKA</t>
  </si>
  <si>
    <t>Gastro dizajn d.o.o.</t>
  </si>
  <si>
    <t>31903814507</t>
  </si>
  <si>
    <t>Jastrebarsko</t>
  </si>
  <si>
    <t>OSTALE USLUGE</t>
  </si>
  <si>
    <t>Međimirje-plin d.o.o.</t>
  </si>
  <si>
    <t>29035933600</t>
  </si>
  <si>
    <t>MALUKS PROMET D.O.O.</t>
  </si>
  <si>
    <t>26788338166</t>
  </si>
  <si>
    <t>O.M.Support d.o.o.</t>
  </si>
  <si>
    <t>23071028130</t>
  </si>
  <si>
    <t>PODRAVKA d.d.</t>
  </si>
  <si>
    <t>18928523252</t>
  </si>
  <si>
    <t>KOPRIVNICA</t>
  </si>
  <si>
    <t>KATARINA ZRINSKI d.o.o.</t>
  </si>
  <si>
    <t>13653700851</t>
  </si>
  <si>
    <t>Varaždin</t>
  </si>
  <si>
    <t>DANI LIPA d.o.o.</t>
  </si>
  <si>
    <t>12470042179</t>
  </si>
  <si>
    <t>TRA-MONT</t>
  </si>
  <si>
    <t>1133209</t>
  </si>
  <si>
    <t>GRGA</t>
  </si>
  <si>
    <t>USLUGE TEKUĆEG I INVESTICIJSKOG ODRŽAVANJA</t>
  </si>
  <si>
    <t>PLAĆA bruto, ostali rashodi, dopr.na plaću, nadoknade troškova - Drž.riznica</t>
  </si>
  <si>
    <t>PRISTOJBE I NAKNADE</t>
  </si>
  <si>
    <t>Elektroinstalacije j.d.o.o.</t>
  </si>
  <si>
    <t>08376326065</t>
  </si>
  <si>
    <t>Topolje</t>
  </si>
  <si>
    <t>LEDO plus d.o.o.</t>
  </si>
  <si>
    <t>07179054100</t>
  </si>
  <si>
    <t>IVA-Z  D.O.O.</t>
  </si>
  <si>
    <t>06091979725</t>
  </si>
  <si>
    <t>PRIVREDNA BANKA ZAGREB</t>
  </si>
  <si>
    <t>02535697732</t>
  </si>
  <si>
    <t>BANKARSKE USLUGE I USLUGE PLATNOG PROMETA</t>
  </si>
  <si>
    <t>METUS DIZALA D.O.O.</t>
  </si>
  <si>
    <t>01768785527</t>
  </si>
  <si>
    <t>SVETA NEDELJA</t>
  </si>
  <si>
    <t>OSTALI RASHODI ZA ZAPOSLENE</t>
  </si>
  <si>
    <t>NAKNADE GRAĐANIMA I KUĆANSTVIMA U NARAVI</t>
  </si>
  <si>
    <t>Sveukupno:</t>
  </si>
  <si>
    <t>Ugovori o djelu</t>
  </si>
  <si>
    <t>HZZO-bolovanja (obveza drž.riznica)</t>
  </si>
  <si>
    <t>Sveukupno kategorija I:</t>
  </si>
  <si>
    <t>Sveukupno kategorija II:</t>
  </si>
  <si>
    <t>DOPRINOS ZA MIROVINSKO OSIGURANJE I STUP</t>
  </si>
  <si>
    <t>DOPRINOS ZA OBVEZNO ZDRAVSTVENO OSIGURANJE</t>
  </si>
  <si>
    <t>DOPRINOS ZA MIROVINSKO OSIGURANJE II STUP</t>
  </si>
  <si>
    <t>POREZ NA DOHODAK IZ PLAĆA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</si>
</sst>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3"/>
  <sheetViews>
    <sheetView tabSelected="1" zoomScaleNormal="100" workbookViewId="0">
      <selection activeCell="B107" sqref="B10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78.319999999999993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78.319999999999993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84.62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84.62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28.45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28.45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114.06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114.06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24.1</v>
      </c>
      <c r="E15" s="10">
        <v>3221</v>
      </c>
      <c r="F15" s="9" t="s">
        <v>23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24.1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943.06</v>
      </c>
      <c r="E17" s="10">
        <v>3222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943.06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150</v>
      </c>
      <c r="E19" s="10">
        <v>3238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150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225.75</v>
      </c>
      <c r="E21" s="10">
        <v>3222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225.75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22</v>
      </c>
      <c r="D23" s="18">
        <v>2108.27</v>
      </c>
      <c r="E23" s="10">
        <v>3222</v>
      </c>
      <c r="F23" s="9" t="s">
        <v>30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2108.27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10.8</v>
      </c>
      <c r="E25" s="10">
        <v>3221</v>
      </c>
      <c r="F25" s="9" t="s">
        <v>23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10.8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12</v>
      </c>
      <c r="D27" s="18">
        <v>1050.56</v>
      </c>
      <c r="E27" s="10">
        <v>3223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1050.56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18</v>
      </c>
      <c r="D29" s="18">
        <v>1286.68</v>
      </c>
      <c r="E29" s="10">
        <v>3222</v>
      </c>
      <c r="F29" s="9" t="s">
        <v>30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1286.68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18</v>
      </c>
      <c r="D31" s="18">
        <v>148.22</v>
      </c>
      <c r="E31" s="10">
        <v>3221</v>
      </c>
      <c r="F31" s="9" t="s">
        <v>23</v>
      </c>
      <c r="G31" s="27" t="s">
        <v>14</v>
      </c>
    </row>
    <row r="32" spans="1:7" x14ac:dyDescent="0.25">
      <c r="A32" s="9"/>
      <c r="B32" s="14"/>
      <c r="C32" s="10"/>
      <c r="D32" s="18">
        <v>851.46</v>
      </c>
      <c r="E32" s="10">
        <v>3222</v>
      </c>
      <c r="F32" s="9" t="s">
        <v>30</v>
      </c>
      <c r="G32" s="28" t="s">
        <v>14</v>
      </c>
    </row>
    <row r="33" spans="1:7" x14ac:dyDescent="0.25">
      <c r="A33" s="9"/>
      <c r="B33" s="14"/>
      <c r="C33" s="10"/>
      <c r="D33" s="18">
        <v>125.29</v>
      </c>
      <c r="E33" s="10">
        <v>3293</v>
      </c>
      <c r="F33" s="9" t="s">
        <v>54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SUM(D31:D33)</f>
        <v>1124.97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180</v>
      </c>
      <c r="E35" s="10">
        <v>3235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180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12</v>
      </c>
      <c r="D37" s="18">
        <v>152.83000000000001</v>
      </c>
      <c r="E37" s="10">
        <v>3221</v>
      </c>
      <c r="F37" s="9" t="s">
        <v>23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152.83000000000001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22</v>
      </c>
      <c r="D39" s="18">
        <v>531</v>
      </c>
      <c r="E39" s="10">
        <v>3237</v>
      </c>
      <c r="F39" s="9" t="s">
        <v>46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531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22</v>
      </c>
      <c r="D41" s="18">
        <v>2959.49</v>
      </c>
      <c r="E41" s="10">
        <v>3222</v>
      </c>
      <c r="F41" s="9" t="s">
        <v>30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2959.49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18</v>
      </c>
      <c r="D43" s="18">
        <v>440.69</v>
      </c>
      <c r="E43" s="10">
        <v>3234</v>
      </c>
      <c r="F43" s="9" t="s">
        <v>67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440.69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204</v>
      </c>
      <c r="E45" s="10">
        <v>3299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204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57</v>
      </c>
      <c r="D47" s="18">
        <v>74.3</v>
      </c>
      <c r="E47" s="10">
        <v>3234</v>
      </c>
      <c r="F47" s="9" t="s">
        <v>67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74.3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2720.68</v>
      </c>
      <c r="E49" s="10">
        <v>3222</v>
      </c>
      <c r="F49" s="9" t="s">
        <v>30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2720.68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953.54</v>
      </c>
      <c r="E51" s="10">
        <v>3222</v>
      </c>
      <c r="F51" s="9" t="s">
        <v>30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953.54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2126.67</v>
      </c>
      <c r="E53" s="10">
        <v>3223</v>
      </c>
      <c r="F53" s="9" t="s">
        <v>49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2126.67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18</v>
      </c>
      <c r="D55" s="18">
        <v>166.61</v>
      </c>
      <c r="E55" s="10">
        <v>3221</v>
      </c>
      <c r="F55" s="9" t="s">
        <v>23</v>
      </c>
      <c r="G55" s="27" t="s">
        <v>14</v>
      </c>
    </row>
    <row r="56" spans="1:7" x14ac:dyDescent="0.25">
      <c r="A56" s="9"/>
      <c r="B56" s="14"/>
      <c r="C56" s="10"/>
      <c r="D56" s="18">
        <v>253.24</v>
      </c>
      <c r="E56" s="10">
        <v>4241</v>
      </c>
      <c r="F56" s="9" t="s">
        <v>85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SUM(D55:D56)</f>
        <v>419.85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22</v>
      </c>
      <c r="D58" s="18">
        <v>145.32</v>
      </c>
      <c r="E58" s="10">
        <v>3234</v>
      </c>
      <c r="F58" s="9" t="s">
        <v>67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145.32</v>
      </c>
      <c r="E59" s="23"/>
      <c r="F59" s="25"/>
      <c r="G59" s="26"/>
    </row>
    <row r="60" spans="1:7" x14ac:dyDescent="0.25">
      <c r="A60" s="9" t="s">
        <v>88</v>
      </c>
      <c r="B60" s="14" t="s">
        <v>89</v>
      </c>
      <c r="C60" s="10" t="s">
        <v>18</v>
      </c>
      <c r="D60" s="18">
        <v>473.75</v>
      </c>
      <c r="E60" s="10">
        <v>3221</v>
      </c>
      <c r="F60" s="9" t="s">
        <v>23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473.75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12</v>
      </c>
      <c r="D62" s="18">
        <v>110</v>
      </c>
      <c r="E62" s="10">
        <v>3213</v>
      </c>
      <c r="F62" s="9" t="s">
        <v>92</v>
      </c>
      <c r="G62" s="27" t="s">
        <v>14</v>
      </c>
    </row>
    <row r="63" spans="1:7" x14ac:dyDescent="0.25">
      <c r="A63" s="9"/>
      <c r="B63" s="14"/>
      <c r="C63" s="10"/>
      <c r="D63" s="18">
        <v>290</v>
      </c>
      <c r="E63" s="10">
        <v>3221</v>
      </c>
      <c r="F63" s="9" t="s">
        <v>23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400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95</v>
      </c>
      <c r="D65" s="18">
        <v>118.75</v>
      </c>
      <c r="E65" s="10">
        <v>3239</v>
      </c>
      <c r="F65" s="9" t="s">
        <v>96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118.75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33</v>
      </c>
      <c r="D67" s="18">
        <v>3299.31</v>
      </c>
      <c r="E67" s="10">
        <v>3223</v>
      </c>
      <c r="F67" s="9" t="s">
        <v>49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3299.31</v>
      </c>
      <c r="E68" s="23"/>
      <c r="F68" s="25"/>
      <c r="G68" s="26"/>
    </row>
    <row r="69" spans="1:7" x14ac:dyDescent="0.25">
      <c r="A69" s="9" t="s">
        <v>99</v>
      </c>
      <c r="B69" s="14" t="s">
        <v>100</v>
      </c>
      <c r="C69" s="10" t="s">
        <v>57</v>
      </c>
      <c r="D69" s="18">
        <v>1779</v>
      </c>
      <c r="E69" s="10">
        <v>3231</v>
      </c>
      <c r="F69" s="9" t="s">
        <v>13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1779</v>
      </c>
      <c r="E70" s="23"/>
      <c r="F70" s="25"/>
      <c r="G70" s="26"/>
    </row>
    <row r="71" spans="1:7" x14ac:dyDescent="0.25">
      <c r="A71" s="9" t="s">
        <v>101</v>
      </c>
      <c r="B71" s="14" t="s">
        <v>102</v>
      </c>
      <c r="C71" s="10" t="s">
        <v>18</v>
      </c>
      <c r="D71" s="18">
        <v>62.5</v>
      </c>
      <c r="E71" s="10">
        <v>3237</v>
      </c>
      <c r="F71" s="9" t="s">
        <v>46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62.5</v>
      </c>
      <c r="E72" s="23"/>
      <c r="F72" s="25"/>
      <c r="G72" s="26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612.98</v>
      </c>
      <c r="E73" s="10">
        <v>3222</v>
      </c>
      <c r="F73" s="9" t="s">
        <v>30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612.98</v>
      </c>
      <c r="E74" s="23"/>
      <c r="F74" s="25"/>
      <c r="G74" s="26"/>
    </row>
    <row r="75" spans="1:7" x14ac:dyDescent="0.25">
      <c r="A75" s="9" t="s">
        <v>106</v>
      </c>
      <c r="B75" s="14" t="s">
        <v>107</v>
      </c>
      <c r="C75" s="10" t="s">
        <v>108</v>
      </c>
      <c r="D75" s="18">
        <v>515.76</v>
      </c>
      <c r="E75" s="10">
        <v>4241</v>
      </c>
      <c r="F75" s="9" t="s">
        <v>85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515.76</v>
      </c>
      <c r="E76" s="23"/>
      <c r="F76" s="25"/>
      <c r="G76" s="26"/>
    </row>
    <row r="77" spans="1:7" x14ac:dyDescent="0.25">
      <c r="A77" s="9" t="s">
        <v>109</v>
      </c>
      <c r="B77" s="14" t="s">
        <v>110</v>
      </c>
      <c r="C77" s="10" t="s">
        <v>22</v>
      </c>
      <c r="D77" s="18">
        <v>26.6</v>
      </c>
      <c r="E77" s="10">
        <v>3221</v>
      </c>
      <c r="F77" s="9" t="s">
        <v>23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26.6</v>
      </c>
      <c r="E78" s="23"/>
      <c r="F78" s="25"/>
      <c r="G78" s="26"/>
    </row>
    <row r="79" spans="1:7" x14ac:dyDescent="0.25">
      <c r="A79" s="9" t="s">
        <v>111</v>
      </c>
      <c r="B79" s="14" t="s">
        <v>112</v>
      </c>
      <c r="C79" s="10" t="s">
        <v>12</v>
      </c>
      <c r="D79" s="18">
        <v>91.25</v>
      </c>
      <c r="E79" s="10">
        <v>3239</v>
      </c>
      <c r="F79" s="9" t="s">
        <v>96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91.25</v>
      </c>
      <c r="E80" s="23"/>
      <c r="F80" s="25"/>
      <c r="G80" s="26"/>
    </row>
    <row r="81" spans="1:7" x14ac:dyDescent="0.25">
      <c r="A81" s="9" t="s">
        <v>113</v>
      </c>
      <c r="B81" s="14">
        <v>91449202317</v>
      </c>
      <c r="C81" s="10" t="s">
        <v>57</v>
      </c>
      <c r="D81" s="18">
        <v>253.54</v>
      </c>
      <c r="E81" s="10">
        <v>3232</v>
      </c>
      <c r="F81" s="9" t="s">
        <v>114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253.54</v>
      </c>
      <c r="E82" s="23"/>
      <c r="F82" s="25"/>
      <c r="G82" s="26"/>
    </row>
    <row r="83" spans="1:7" x14ac:dyDescent="0.25">
      <c r="A83" s="9" t="s">
        <v>117</v>
      </c>
      <c r="B83" s="14" t="s">
        <v>118</v>
      </c>
      <c r="C83" s="10" t="s">
        <v>119</v>
      </c>
      <c r="D83" s="18">
        <v>97.5</v>
      </c>
      <c r="E83" s="10">
        <v>3239</v>
      </c>
      <c r="F83" s="9" t="s">
        <v>96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97.5</v>
      </c>
      <c r="E84" s="23"/>
      <c r="F84" s="25"/>
      <c r="G84" s="26"/>
    </row>
    <row r="85" spans="1:7" x14ac:dyDescent="0.25">
      <c r="A85" s="9" t="s">
        <v>120</v>
      </c>
      <c r="B85" s="14" t="s">
        <v>121</v>
      </c>
      <c r="C85" s="10" t="s">
        <v>12</v>
      </c>
      <c r="D85" s="18">
        <v>1165.1600000000001</v>
      </c>
      <c r="E85" s="10">
        <v>3222</v>
      </c>
      <c r="F85" s="9" t="s">
        <v>30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1165.1600000000001</v>
      </c>
      <c r="E86" s="23"/>
      <c r="F86" s="25"/>
      <c r="G86" s="26"/>
    </row>
    <row r="87" spans="1:7" x14ac:dyDescent="0.25">
      <c r="A87" s="9" t="s">
        <v>122</v>
      </c>
      <c r="B87" s="14" t="s">
        <v>123</v>
      </c>
      <c r="C87" s="10" t="s">
        <v>57</v>
      </c>
      <c r="D87" s="18">
        <v>10.06</v>
      </c>
      <c r="E87" s="10">
        <v>3221</v>
      </c>
      <c r="F87" s="9" t="s">
        <v>23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10.06</v>
      </c>
      <c r="E88" s="23"/>
      <c r="F88" s="25"/>
      <c r="G88" s="26"/>
    </row>
    <row r="89" spans="1:7" x14ac:dyDescent="0.25">
      <c r="A89" s="9" t="s">
        <v>124</v>
      </c>
      <c r="B89" s="14" t="s">
        <v>125</v>
      </c>
      <c r="C89" s="10" t="s">
        <v>22</v>
      </c>
      <c r="D89" s="18">
        <v>215.37</v>
      </c>
      <c r="E89" s="10">
        <v>3431</v>
      </c>
      <c r="F89" s="9" t="s">
        <v>126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215.37</v>
      </c>
      <c r="E90" s="23"/>
      <c r="F90" s="25"/>
      <c r="G90" s="26"/>
    </row>
    <row r="91" spans="1:7" x14ac:dyDescent="0.25">
      <c r="A91" s="9" t="s">
        <v>127</v>
      </c>
      <c r="B91" s="14" t="s">
        <v>128</v>
      </c>
      <c r="C91" s="10" t="s">
        <v>129</v>
      </c>
      <c r="D91" s="18">
        <v>49.78</v>
      </c>
      <c r="E91" s="10">
        <v>3232</v>
      </c>
      <c r="F91" s="9" t="s">
        <v>114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49.78</v>
      </c>
      <c r="E92" s="23"/>
      <c r="F92" s="25"/>
      <c r="G92" s="26"/>
    </row>
    <row r="93" spans="1:7" ht="15.75" thickBot="1" x14ac:dyDescent="0.3">
      <c r="A93" s="29" t="s">
        <v>135</v>
      </c>
      <c r="B93" s="30"/>
      <c r="C93" s="31"/>
      <c r="D93" s="32">
        <f>D8+D10+D12+D14+D16+D18+D20+D22+D24+D26+D28+D30+D34+D36+D38+D40+D42+D44+D46+D48+D50+D52+D54+D57+D59+D61+D64+D66+D68+D70+D72+D74+D76+D78+D80+D82+D84+D86+D88+D90+D92</f>
        <v>27309.319999999992</v>
      </c>
      <c r="E93" s="31"/>
      <c r="F93" s="33"/>
    </row>
    <row r="94" spans="1:7" x14ac:dyDescent="0.25">
      <c r="A94" s="9" t="s">
        <v>115</v>
      </c>
      <c r="B94" s="14" t="s">
        <v>41</v>
      </c>
      <c r="C94" s="10" t="s">
        <v>42</v>
      </c>
      <c r="D94" s="18">
        <f>152304.69+14219.9</f>
        <v>166524.59</v>
      </c>
      <c r="E94" s="10">
        <v>3111</v>
      </c>
      <c r="F94" s="9" t="s">
        <v>43</v>
      </c>
      <c r="G94" s="27" t="s">
        <v>14</v>
      </c>
    </row>
    <row r="95" spans="1:7" x14ac:dyDescent="0.25">
      <c r="A95" s="9"/>
      <c r="B95" s="14"/>
      <c r="C95" s="10"/>
      <c r="D95" s="18">
        <v>104.61</v>
      </c>
      <c r="E95" s="10">
        <v>3122</v>
      </c>
      <c r="F95" s="9" t="s">
        <v>44</v>
      </c>
      <c r="G95" s="28" t="s">
        <v>14</v>
      </c>
    </row>
    <row r="96" spans="1:7" x14ac:dyDescent="0.25">
      <c r="A96" s="9"/>
      <c r="B96" s="14"/>
      <c r="C96" s="10"/>
      <c r="D96" s="18">
        <f>20558.99+1254.95</f>
        <v>21813.940000000002</v>
      </c>
      <c r="E96" s="10">
        <v>3141</v>
      </c>
      <c r="F96" s="40" t="s">
        <v>140</v>
      </c>
      <c r="G96" s="28" t="s">
        <v>14</v>
      </c>
    </row>
    <row r="97" spans="1:7" x14ac:dyDescent="0.25">
      <c r="A97" s="9"/>
      <c r="B97" s="14"/>
      <c r="C97" s="10"/>
      <c r="D97" s="18">
        <v>11620.26</v>
      </c>
      <c r="E97" s="10">
        <v>3151</v>
      </c>
      <c r="F97" s="40" t="s">
        <v>139</v>
      </c>
      <c r="G97" s="28" t="s">
        <v>14</v>
      </c>
    </row>
    <row r="98" spans="1:7" x14ac:dyDescent="0.25">
      <c r="A98" s="9"/>
      <c r="B98" s="14"/>
      <c r="C98" s="10"/>
      <c r="D98" s="18">
        <v>34816.19</v>
      </c>
      <c r="E98" s="10">
        <v>3151</v>
      </c>
      <c r="F98" s="40" t="s">
        <v>137</v>
      </c>
      <c r="G98" s="28" t="s">
        <v>14</v>
      </c>
    </row>
    <row r="99" spans="1:7" x14ac:dyDescent="0.25">
      <c r="A99" s="9"/>
      <c r="B99" s="14"/>
      <c r="C99" s="10"/>
      <c r="D99" s="18">
        <v>38803.949999999997</v>
      </c>
      <c r="E99" s="10">
        <v>3162</v>
      </c>
      <c r="F99" s="40" t="s">
        <v>138</v>
      </c>
      <c r="G99" s="28" t="s">
        <v>14</v>
      </c>
    </row>
    <row r="100" spans="1:7" x14ac:dyDescent="0.25">
      <c r="A100" s="9"/>
      <c r="B100" s="14"/>
      <c r="C100" s="10"/>
      <c r="D100" s="18">
        <v>96.93</v>
      </c>
      <c r="E100" s="10">
        <v>3171</v>
      </c>
      <c r="F100" s="9" t="s">
        <v>130</v>
      </c>
      <c r="G100" s="28" t="s">
        <v>14</v>
      </c>
    </row>
    <row r="101" spans="1:7" x14ac:dyDescent="0.25">
      <c r="A101" s="9"/>
      <c r="B101" s="14"/>
      <c r="C101" s="10"/>
      <c r="D101" s="18">
        <v>22100</v>
      </c>
      <c r="E101" s="10">
        <v>3171</v>
      </c>
      <c r="F101" s="9" t="s">
        <v>130</v>
      </c>
      <c r="G101" s="28" t="s">
        <v>14</v>
      </c>
    </row>
    <row r="102" spans="1:7" x14ac:dyDescent="0.25">
      <c r="A102" s="9"/>
      <c r="B102" s="14"/>
      <c r="C102" s="10"/>
      <c r="D102" s="18">
        <v>6792.86</v>
      </c>
      <c r="E102" s="10">
        <v>3212</v>
      </c>
      <c r="F102" s="9" t="s">
        <v>45</v>
      </c>
      <c r="G102" s="28" t="s">
        <v>14</v>
      </c>
    </row>
    <row r="103" spans="1:7" x14ac:dyDescent="0.25">
      <c r="A103" s="9"/>
      <c r="B103" s="14"/>
      <c r="C103" s="10"/>
      <c r="D103" s="18">
        <v>672</v>
      </c>
      <c r="E103" s="10">
        <v>3295</v>
      </c>
      <c r="F103" s="9" t="s">
        <v>116</v>
      </c>
      <c r="G103" s="28" t="s">
        <v>14</v>
      </c>
    </row>
    <row r="104" spans="1:7" x14ac:dyDescent="0.25">
      <c r="A104" s="9"/>
      <c r="B104" s="14"/>
      <c r="C104" s="10"/>
      <c r="D104" s="18">
        <v>223.95</v>
      </c>
      <c r="E104" s="10">
        <v>3295</v>
      </c>
      <c r="F104" s="9" t="s">
        <v>133</v>
      </c>
      <c r="G104" s="28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SUM(D94:D103)</f>
        <v>303345.32999999996</v>
      </c>
      <c r="E105" s="23"/>
      <c r="F105" s="25"/>
      <c r="G105" s="26"/>
    </row>
    <row r="106" spans="1:7" x14ac:dyDescent="0.25">
      <c r="A106" s="9"/>
      <c r="B106" s="14" t="s">
        <v>41</v>
      </c>
      <c r="C106" s="10"/>
      <c r="D106" s="18">
        <v>223.95</v>
      </c>
      <c r="E106" s="10">
        <v>3237</v>
      </c>
      <c r="F106" s="9" t="s">
        <v>46</v>
      </c>
      <c r="G106" s="28" t="s">
        <v>14</v>
      </c>
    </row>
    <row r="107" spans="1:7" x14ac:dyDescent="0.25">
      <c r="A107" s="9"/>
      <c r="B107" s="14"/>
      <c r="C107" s="10"/>
      <c r="D107" s="18">
        <f>100.1-68.62</f>
        <v>31.47999999999999</v>
      </c>
      <c r="E107" s="10">
        <v>3299</v>
      </c>
      <c r="F107" s="9" t="s">
        <v>71</v>
      </c>
      <c r="G107" s="28" t="s">
        <v>14</v>
      </c>
    </row>
    <row r="108" spans="1:7" x14ac:dyDescent="0.25">
      <c r="A108" s="9"/>
      <c r="B108" s="14"/>
      <c r="C108" s="10"/>
      <c r="D108" s="18">
        <v>236</v>
      </c>
      <c r="E108" s="10">
        <v>3722</v>
      </c>
      <c r="F108" s="9" t="s">
        <v>131</v>
      </c>
      <c r="G108" s="28" t="s">
        <v>14</v>
      </c>
    </row>
    <row r="109" spans="1:7" x14ac:dyDescent="0.25">
      <c r="A109" s="9"/>
      <c r="B109" s="14"/>
      <c r="C109" s="10"/>
      <c r="D109" s="18">
        <v>11467.99</v>
      </c>
      <c r="E109" s="10">
        <v>3958</v>
      </c>
      <c r="F109" s="9" t="s">
        <v>134</v>
      </c>
      <c r="G109" s="28" t="s">
        <v>14</v>
      </c>
    </row>
    <row r="110" spans="1:7" ht="21" customHeight="1" thickBot="1" x14ac:dyDescent="0.3">
      <c r="A110" s="21" t="s">
        <v>15</v>
      </c>
      <c r="B110" s="22"/>
      <c r="C110" s="23"/>
      <c r="D110" s="24">
        <f>SUM(D106:D109)</f>
        <v>11959.42</v>
      </c>
      <c r="E110" s="23"/>
      <c r="F110" s="25"/>
      <c r="G110" s="26"/>
    </row>
    <row r="111" spans="1:7" ht="15.75" thickBot="1" x14ac:dyDescent="0.3">
      <c r="A111" s="29" t="s">
        <v>136</v>
      </c>
      <c r="B111" s="30"/>
      <c r="C111" s="31"/>
      <c r="D111" s="32">
        <f>D105+D110</f>
        <v>315304.74999999994</v>
      </c>
      <c r="E111" s="31"/>
      <c r="F111" s="33"/>
      <c r="G111" s="33"/>
    </row>
    <row r="112" spans="1:7" ht="15.75" thickBot="1" x14ac:dyDescent="0.3">
      <c r="A112" s="34" t="s">
        <v>132</v>
      </c>
      <c r="B112" s="35"/>
      <c r="C112" s="36"/>
      <c r="D112" s="37">
        <f>D93+D111</f>
        <v>342614.06999999995</v>
      </c>
      <c r="E112" s="36"/>
      <c r="F112" s="38"/>
      <c r="G112" s="3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2025-02-05T12:32:42Z</dcterms:modified>
</cp:coreProperties>
</file>