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Katarina\Desktop\Javna objava o trošenju sredstava 2024\04-2024\"/>
    </mc:Choice>
  </mc:AlternateContent>
  <bookViews>
    <workbookView xWindow="0" yWindow="0" windowWidth="28800" windowHeight="13005"/>
  </bookViews>
  <sheets>
    <sheet name="JavnaObjav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4" i="1" l="1"/>
  <c r="D88" i="1" l="1"/>
  <c r="D85" i="1"/>
  <c r="D84" i="1"/>
  <c r="D83" i="1"/>
  <c r="D82" i="1"/>
  <c r="D80" i="1"/>
  <c r="D92" i="1" s="1"/>
  <c r="D93" i="1" l="1"/>
  <c r="D78" i="1"/>
  <c r="D76" i="1"/>
  <c r="D74" i="1"/>
  <c r="D72" i="1"/>
  <c r="D70" i="1"/>
  <c r="D68" i="1"/>
  <c r="D66" i="1"/>
  <c r="D64" i="1"/>
  <c r="D62" i="1"/>
  <c r="D60" i="1"/>
  <c r="D58" i="1"/>
  <c r="D56" i="1"/>
  <c r="D54" i="1"/>
  <c r="D52" i="1"/>
  <c r="D50" i="1"/>
  <c r="D48" i="1"/>
  <c r="D46" i="1"/>
  <c r="D44" i="1"/>
  <c r="D41" i="1"/>
  <c r="D39" i="1"/>
  <c r="D37" i="1"/>
  <c r="D34" i="1"/>
  <c r="D32" i="1"/>
  <c r="D30" i="1"/>
  <c r="D28" i="1"/>
  <c r="D26" i="1"/>
  <c r="D24" i="1"/>
  <c r="D22" i="1"/>
  <c r="D20" i="1"/>
  <c r="D18" i="1"/>
  <c r="D16" i="1"/>
  <c r="D14" i="1"/>
  <c r="D12" i="1"/>
  <c r="D10" i="1"/>
  <c r="D8" i="1"/>
  <c r="D79" i="1" l="1"/>
</calcChain>
</file>

<file path=xl/sharedStrings.xml><?xml version="1.0" encoding="utf-8"?>
<sst xmlns="http://schemas.openxmlformats.org/spreadsheetml/2006/main" count="205" uniqueCount="124">
  <si>
    <t xml:space="preserve">                                                          JAVNA OBJAVA INFORMACIJA O TROŠENJU SREDSTAVA                                                                                                                                                    </t>
  </si>
  <si>
    <t>Naziv Primatelja</t>
  </si>
  <si>
    <t>OIB</t>
  </si>
  <si>
    <t>Sjedište / Prebivalište Primatelja</t>
  </si>
  <si>
    <t>Iznos</t>
  </si>
  <si>
    <t>KONTO</t>
  </si>
  <si>
    <t>Vrsta Rashoda / Izdataka</t>
  </si>
  <si>
    <t>OSN.ŠKOLA DJURE DEŽELIĆA - IVANIĆ-GRAD_x000D_
PARK HRVATSKIH BRANITELJA 4_x000D_
IVANIĆ GRAD_x000D_
Tel: +385(1)2823544   Fax: +385(1)2881693_x000D_
OIB: 64660708691_x000D_
Mail: katarina.becic-mutvar@skole.hr_x000D_
IBAN: HR8523400091100049606</t>
  </si>
  <si>
    <t>Isplata Sredstava Za Razdoblje: 01.04.2024 Do 30.04.2024</t>
  </si>
  <si>
    <t>Lilek d.o.o.</t>
  </si>
  <si>
    <t>96702581207</t>
  </si>
  <si>
    <t>Zelina Breška</t>
  </si>
  <si>
    <t>OSTALI NESPOMENUTI RASHODI POSLOVANJA</t>
  </si>
  <si>
    <t>Ukupno:</t>
  </si>
  <si>
    <t>HP-SREDIŠTE POŠTA ZAGREB</t>
  </si>
  <si>
    <t>87311810356</t>
  </si>
  <si>
    <t>ZAGREB</t>
  </si>
  <si>
    <t>USLUGE TELEFONA, POŠTE I PRIJEVOZA</t>
  </si>
  <si>
    <t>MODUS PROJEKT d.o.o.</t>
  </si>
  <si>
    <t>860261144971</t>
  </si>
  <si>
    <t>Zagreb</t>
  </si>
  <si>
    <t>POSLOVNI OBJEKTI</t>
  </si>
  <si>
    <t>FINA- Financijska agencija</t>
  </si>
  <si>
    <t>85821130368</t>
  </si>
  <si>
    <t>RAČUNALNE USLUGE</t>
  </si>
  <si>
    <t>TRGOVINA PAULIĆ d.o.o.</t>
  </si>
  <si>
    <t>85500128146</t>
  </si>
  <si>
    <t>Ivanić-Grad</t>
  </si>
  <si>
    <t>MATERIJAL I DIJELOVI ZA TEKUĆE I INVESTICIJSKO ODRŽAVANJE</t>
  </si>
  <si>
    <t>VACOM D.O.O.</t>
  </si>
  <si>
    <t>83341080203</t>
  </si>
  <si>
    <t>DARUVAR</t>
  </si>
  <si>
    <t>HT-HRVATSKI TELEKOM d.d.</t>
  </si>
  <si>
    <t>81793146560</t>
  </si>
  <si>
    <t>GDCK Ivanić-Grad</t>
  </si>
  <si>
    <t>81491147180</t>
  </si>
  <si>
    <t>KLARA D.D. ZAGREBAČKE PEK</t>
  </si>
  <si>
    <t>76842508189</t>
  </si>
  <si>
    <t>MATERIJAL I SIROVINE</t>
  </si>
  <si>
    <t>Arrakis d.o.o.</t>
  </si>
  <si>
    <t>74100689179</t>
  </si>
  <si>
    <t>Optimus Lab d.o.o.</t>
  </si>
  <si>
    <t>71981294715</t>
  </si>
  <si>
    <t>Čakovec</t>
  </si>
  <si>
    <t>LOVRIĆ, proizv.-trgovački obrt, vl. Ivan lovrić</t>
  </si>
  <si>
    <t>67422687893</t>
  </si>
  <si>
    <t>64660708691</t>
  </si>
  <si>
    <t>-</t>
  </si>
  <si>
    <t>PLAĆE-BRUTO- ZA REDOVAN RAD</t>
  </si>
  <si>
    <t>Nema Konta Na Odabranoj Razini</t>
  </si>
  <si>
    <t>SLUŽBENA PUTOVANJA</t>
  </si>
  <si>
    <t>NAKNADE ZA PRIJEVOZ, ZA RAD NA TERENU I ODVOJENI ŽIVOT</t>
  </si>
  <si>
    <t>HEP-OPSKRBA d.o.o.</t>
  </si>
  <si>
    <t>63073332379</t>
  </si>
  <si>
    <t>ENERGIJA</t>
  </si>
  <si>
    <t>MLINAR pekarska industrija d.o.o.</t>
  </si>
  <si>
    <t>62296711978</t>
  </si>
  <si>
    <t>KONZUM plus d.o.o.</t>
  </si>
  <si>
    <t>62226620908</t>
  </si>
  <si>
    <t>UREDSKI MATERIJAL I OSTALI MATERIJALNI RASHODI</t>
  </si>
  <si>
    <t>PUČKO OTVORENO UČILIŠTE</t>
  </si>
  <si>
    <t>60194917869</t>
  </si>
  <si>
    <t>IVANIĆ GRAD</t>
  </si>
  <si>
    <t>ZAKUPNINE I NAJMANINE</t>
  </si>
  <si>
    <t>DUBROVNIK SUN</t>
  </si>
  <si>
    <t>60174672203</t>
  </si>
  <si>
    <t>M Servit vl.Marko Jajić</t>
  </si>
  <si>
    <t>58289233238</t>
  </si>
  <si>
    <t>USLUGE TEKUĆEG I INVESTICIJSKOG ODRŽAVANJA</t>
  </si>
  <si>
    <t>Beripek j.d.o.o.</t>
  </si>
  <si>
    <t>57194913130</t>
  </si>
  <si>
    <t>VODOOPSKRBA I ODVODNJA Zagrebačke županije d.o.o.</t>
  </si>
  <si>
    <t>54189804734</t>
  </si>
  <si>
    <t>KOMUNALNE USLUGE</t>
  </si>
  <si>
    <t>GRAD-IVANIĆ-GRAD</t>
  </si>
  <si>
    <t>52339045122</t>
  </si>
  <si>
    <t>VINDIJA d.d. prehrambena industrija</t>
  </si>
  <si>
    <t>44138062462</t>
  </si>
  <si>
    <t>VARAŽDIN</t>
  </si>
  <si>
    <t>PIK VRBOVEC plus d.o.o.</t>
  </si>
  <si>
    <t>41976933718</t>
  </si>
  <si>
    <t>Vrbovec</t>
  </si>
  <si>
    <t>HEP-Plin d.o.o.</t>
  </si>
  <si>
    <t>41317489366</t>
  </si>
  <si>
    <t>Osijek</t>
  </si>
  <si>
    <t>MI-MARIS</t>
  </si>
  <si>
    <t>38118858399</t>
  </si>
  <si>
    <t>IVANIĆ-GRAD</t>
  </si>
  <si>
    <t>MALUKS PROMET D.O.O.</t>
  </si>
  <si>
    <t>26788338166</t>
  </si>
  <si>
    <t>ZAVOD ZA JAVNO ZDRAVSTVO Zag.županije</t>
  </si>
  <si>
    <t>20717593431</t>
  </si>
  <si>
    <t>ZDRAVSTVENE I VETERINARSKE USLUGE</t>
  </si>
  <si>
    <t>Vedaprom d.o.o.</t>
  </si>
  <si>
    <t>19273907226</t>
  </si>
  <si>
    <t>Bjelovar</t>
  </si>
  <si>
    <t>DANI LIPA d.o.o.</t>
  </si>
  <si>
    <t>12470042179</t>
  </si>
  <si>
    <t>PLAĆA bruto, ostali rashodi, dopr.na plaću, nadoknade troškova - Drž.riznica</t>
  </si>
  <si>
    <t>PRISTOJBE I NAKNADE</t>
  </si>
  <si>
    <t>SERVIS "TEAM"</t>
  </si>
  <si>
    <t>LEDO plus d.o.o.</t>
  </si>
  <si>
    <t>07179054100</t>
  </si>
  <si>
    <t>SUNVE HOTELI d.d.</t>
  </si>
  <si>
    <t>06916431329</t>
  </si>
  <si>
    <t>PRIVREDNA BANKA ZAGREB</t>
  </si>
  <si>
    <t>02535697732</t>
  </si>
  <si>
    <t>BANKARSKE USLUGE I USLUGE PLATNOG PROMETA</t>
  </si>
  <si>
    <t>UČENIČKI DOM IVANIĆ GRAD</t>
  </si>
  <si>
    <t>01846949030</t>
  </si>
  <si>
    <t>METUS DIZALA D.O.O.</t>
  </si>
  <si>
    <t>01768785527</t>
  </si>
  <si>
    <t>SVETA NEDELJA</t>
  </si>
  <si>
    <t>POREZ NA DOHODAK IZ PLAĆA</t>
  </si>
  <si>
    <t>DOPRINOS ZA MIROVINSKO OSIGURANJE Ii STUP</t>
  </si>
  <si>
    <t>DOPRINOS ZA MIROVINSKO OSIGURANJE I STUP</t>
  </si>
  <si>
    <t>DOPRINOS ZA OBVEZNO ZDRAVSTVENO OSIGURANJE</t>
  </si>
  <si>
    <t>JUBILARNE NAGRADE, POMOĆI I OSTALO</t>
  </si>
  <si>
    <t>INTELEKTUALNE I OSOBNE USLUGE-Ugovor o djelu</t>
  </si>
  <si>
    <t>OSTALI NESPOMENUTI RASHODI POSLOVANJA-Ugovor o djelu</t>
  </si>
  <si>
    <t>Sveukupno kategorija I:</t>
  </si>
  <si>
    <t>Sveukupno kategorija II:</t>
  </si>
  <si>
    <t>SVEUKUPNO:</t>
  </si>
  <si>
    <t>13502112990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</si>
</sst>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 applyAlignment="1">
      <alignment horizontal="left" vertical="center"/>
    </xf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1" fillId="4" borderId="8" xfId="0" applyFont="1" applyFill="1" applyBorder="1" applyAlignment="1">
      <alignment horizontal="left" vertical="center"/>
    </xf>
    <xf numFmtId="49" fontId="0" fillId="4" borderId="8" xfId="0" applyNumberFormat="1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164" fontId="1" fillId="4" borderId="8" xfId="0" applyNumberFormat="1" applyFont="1" applyFill="1" applyBorder="1" applyAlignment="1">
      <alignment horizontal="right" vertical="center"/>
    </xf>
    <xf numFmtId="0" fontId="0" fillId="4" borderId="9" xfId="0" applyFill="1" applyBorder="1" applyAlignment="1">
      <alignment horizontal="left" vertical="center"/>
    </xf>
    <xf numFmtId="0" fontId="1" fillId="5" borderId="8" xfId="0" applyFont="1" applyFill="1" applyBorder="1" applyAlignment="1">
      <alignment horizontal="left" vertical="center"/>
    </xf>
    <xf numFmtId="49" fontId="0" fillId="5" borderId="8" xfId="0" applyNumberFormat="1" applyFill="1" applyBorder="1" applyAlignment="1">
      <alignment horizontal="center" vertical="center"/>
    </xf>
    <xf numFmtId="0" fontId="0" fillId="5" borderId="8" xfId="0" applyFill="1" applyBorder="1" applyAlignment="1">
      <alignment horizontal="center" vertical="center"/>
    </xf>
    <xf numFmtId="164" fontId="1" fillId="5" borderId="8" xfId="0" applyNumberFormat="1" applyFont="1" applyFill="1" applyBorder="1" applyAlignment="1">
      <alignment horizontal="right" vertical="center"/>
    </xf>
    <xf numFmtId="0" fontId="0" fillId="5" borderId="9" xfId="0" applyFill="1" applyBorder="1" applyAlignment="1">
      <alignment horizontal="left" vertical="center"/>
    </xf>
    <xf numFmtId="164" fontId="0" fillId="0" borderId="0" xfId="0" applyNumberFormat="1" applyFill="1" applyAlignment="1">
      <alignment horizontal="right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68"/>
  <sheetViews>
    <sheetView tabSelected="1" zoomScaleNormal="100" workbookViewId="0">
      <selection activeCell="A5" sqref="A5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8" max="8" width="14.28515625" bestFit="1" customWidth="1"/>
  </cols>
  <sheetData>
    <row r="1" spans="1:6" ht="114" customHeight="1" x14ac:dyDescent="0.25">
      <c r="A1" s="19" t="s">
        <v>7</v>
      </c>
    </row>
    <row r="2" spans="1:6" s="1" customFormat="1" ht="28.5" customHeight="1" x14ac:dyDescent="0.35">
      <c r="A2" s="5" t="s">
        <v>0</v>
      </c>
      <c r="B2" s="12"/>
      <c r="C2" s="4"/>
      <c r="D2" s="16"/>
      <c r="E2" s="4"/>
      <c r="F2" s="4"/>
    </row>
    <row r="3" spans="1:6" ht="18.75" customHeight="1" x14ac:dyDescent="0.25"/>
    <row r="4" spans="1:6" x14ac:dyDescent="0.25">
      <c r="A4" s="2" t="s">
        <v>8</v>
      </c>
    </row>
    <row r="5" spans="1:6" ht="19.5" customHeight="1" thickBot="1" x14ac:dyDescent="0.3">
      <c r="C5" s="3"/>
    </row>
    <row r="6" spans="1:6" ht="36.75" customHeight="1" thickTop="1" thickBot="1" x14ac:dyDescent="0.3">
      <c r="A6" s="6" t="s">
        <v>1</v>
      </c>
      <c r="B6" s="13" t="s">
        <v>2</v>
      </c>
      <c r="C6" s="7" t="s">
        <v>3</v>
      </c>
      <c r="D6" s="17" t="s">
        <v>4</v>
      </c>
      <c r="E6" s="6" t="s">
        <v>5</v>
      </c>
      <c r="F6" s="8" t="s">
        <v>6</v>
      </c>
    </row>
    <row r="7" spans="1:6" ht="15.75" thickTop="1" x14ac:dyDescent="0.25">
      <c r="A7" s="9" t="s">
        <v>9</v>
      </c>
      <c r="B7" s="14" t="s">
        <v>10</v>
      </c>
      <c r="C7" s="10" t="s">
        <v>11</v>
      </c>
      <c r="D7" s="18">
        <v>50</v>
      </c>
      <c r="E7" s="10">
        <v>3299</v>
      </c>
      <c r="F7" s="20" t="s">
        <v>12</v>
      </c>
    </row>
    <row r="8" spans="1:6" ht="27" customHeight="1" thickBot="1" x14ac:dyDescent="0.3">
      <c r="A8" s="21" t="s">
        <v>13</v>
      </c>
      <c r="B8" s="22"/>
      <c r="C8" s="23"/>
      <c r="D8" s="24">
        <f>SUM(D7:D7)</f>
        <v>50</v>
      </c>
      <c r="E8" s="23"/>
      <c r="F8" s="25"/>
    </row>
    <row r="9" spans="1:6" x14ac:dyDescent="0.25">
      <c r="A9" s="9" t="s">
        <v>14</v>
      </c>
      <c r="B9" s="14" t="s">
        <v>15</v>
      </c>
      <c r="C9" s="10" t="s">
        <v>16</v>
      </c>
      <c r="D9" s="18">
        <v>13.38</v>
      </c>
      <c r="E9" s="10">
        <v>3231</v>
      </c>
      <c r="F9" s="26" t="s">
        <v>17</v>
      </c>
    </row>
    <row r="10" spans="1:6" ht="27" customHeight="1" thickBot="1" x14ac:dyDescent="0.3">
      <c r="A10" s="21" t="s">
        <v>13</v>
      </c>
      <c r="B10" s="22"/>
      <c r="C10" s="23"/>
      <c r="D10" s="24">
        <f>SUM(D9:D9)</f>
        <v>13.38</v>
      </c>
      <c r="E10" s="23"/>
      <c r="F10" s="25"/>
    </row>
    <row r="11" spans="1:6" x14ac:dyDescent="0.25">
      <c r="A11" s="9" t="s">
        <v>18</v>
      </c>
      <c r="B11" s="14" t="s">
        <v>19</v>
      </c>
      <c r="C11" s="10" t="s">
        <v>20</v>
      </c>
      <c r="D11" s="18">
        <v>1125</v>
      </c>
      <c r="E11" s="10">
        <v>4212</v>
      </c>
      <c r="F11" s="26" t="s">
        <v>21</v>
      </c>
    </row>
    <row r="12" spans="1:6" ht="27" customHeight="1" thickBot="1" x14ac:dyDescent="0.3">
      <c r="A12" s="21" t="s">
        <v>13</v>
      </c>
      <c r="B12" s="22"/>
      <c r="C12" s="23"/>
      <c r="D12" s="24">
        <f>SUM(D11:D11)</f>
        <v>1125</v>
      </c>
      <c r="E12" s="23"/>
      <c r="F12" s="25"/>
    </row>
    <row r="13" spans="1:6" x14ac:dyDescent="0.25">
      <c r="A13" s="9" t="s">
        <v>22</v>
      </c>
      <c r="B13" s="14" t="s">
        <v>23</v>
      </c>
      <c r="C13" s="10" t="s">
        <v>20</v>
      </c>
      <c r="D13" s="18">
        <v>9.9600000000000009</v>
      </c>
      <c r="E13" s="10">
        <v>3238</v>
      </c>
      <c r="F13" s="26" t="s">
        <v>24</v>
      </c>
    </row>
    <row r="14" spans="1:6" ht="27" customHeight="1" thickBot="1" x14ac:dyDescent="0.3">
      <c r="A14" s="21" t="s">
        <v>13</v>
      </c>
      <c r="B14" s="22"/>
      <c r="C14" s="23"/>
      <c r="D14" s="24">
        <f>SUM(D13:D13)</f>
        <v>9.9600000000000009</v>
      </c>
      <c r="E14" s="23"/>
      <c r="F14" s="25"/>
    </row>
    <row r="15" spans="1:6" x14ac:dyDescent="0.25">
      <c r="A15" s="9" t="s">
        <v>25</v>
      </c>
      <c r="B15" s="14" t="s">
        <v>26</v>
      </c>
      <c r="C15" s="10" t="s">
        <v>27</v>
      </c>
      <c r="D15" s="18">
        <v>7.68</v>
      </c>
      <c r="E15" s="10">
        <v>3224</v>
      </c>
      <c r="F15" s="26" t="s">
        <v>28</v>
      </c>
    </row>
    <row r="16" spans="1:6" ht="27" customHeight="1" thickBot="1" x14ac:dyDescent="0.3">
      <c r="A16" s="21" t="s">
        <v>13</v>
      </c>
      <c r="B16" s="22"/>
      <c r="C16" s="23"/>
      <c r="D16" s="24">
        <f>SUM(D15:D15)</f>
        <v>7.68</v>
      </c>
      <c r="E16" s="23"/>
      <c r="F16" s="25"/>
    </row>
    <row r="17" spans="1:6" x14ac:dyDescent="0.25">
      <c r="A17" s="9" t="s">
        <v>29</v>
      </c>
      <c r="B17" s="14" t="s">
        <v>30</v>
      </c>
      <c r="C17" s="10" t="s">
        <v>31</v>
      </c>
      <c r="D17" s="18">
        <v>4</v>
      </c>
      <c r="E17" s="10">
        <v>3224</v>
      </c>
      <c r="F17" s="26" t="s">
        <v>28</v>
      </c>
    </row>
    <row r="18" spans="1:6" ht="27" customHeight="1" thickBot="1" x14ac:dyDescent="0.3">
      <c r="A18" s="21" t="s">
        <v>13</v>
      </c>
      <c r="B18" s="22"/>
      <c r="C18" s="23"/>
      <c r="D18" s="24">
        <f>SUM(D17:D17)</f>
        <v>4</v>
      </c>
      <c r="E18" s="23"/>
      <c r="F18" s="25"/>
    </row>
    <row r="19" spans="1:6" x14ac:dyDescent="0.25">
      <c r="A19" s="9" t="s">
        <v>32</v>
      </c>
      <c r="B19" s="14" t="s">
        <v>33</v>
      </c>
      <c r="C19" s="10" t="s">
        <v>20</v>
      </c>
      <c r="D19" s="18">
        <v>114.06</v>
      </c>
      <c r="E19" s="10">
        <v>3231</v>
      </c>
      <c r="F19" s="26" t="s">
        <v>17</v>
      </c>
    </row>
    <row r="20" spans="1:6" ht="27" customHeight="1" thickBot="1" x14ac:dyDescent="0.3">
      <c r="A20" s="21" t="s">
        <v>13</v>
      </c>
      <c r="B20" s="22"/>
      <c r="C20" s="23"/>
      <c r="D20" s="24">
        <f>SUM(D19:D19)</f>
        <v>114.06</v>
      </c>
      <c r="E20" s="23"/>
      <c r="F20" s="25"/>
    </row>
    <row r="21" spans="1:6" x14ac:dyDescent="0.25">
      <c r="A21" s="9" t="s">
        <v>34</v>
      </c>
      <c r="B21" s="14" t="s">
        <v>35</v>
      </c>
      <c r="C21" s="10" t="s">
        <v>27</v>
      </c>
      <c r="D21" s="18">
        <v>19.72</v>
      </c>
      <c r="E21" s="10">
        <v>3231</v>
      </c>
      <c r="F21" s="26" t="s">
        <v>17</v>
      </c>
    </row>
    <row r="22" spans="1:6" ht="27" customHeight="1" thickBot="1" x14ac:dyDescent="0.3">
      <c r="A22" s="21" t="s">
        <v>13</v>
      </c>
      <c r="B22" s="22"/>
      <c r="C22" s="23"/>
      <c r="D22" s="24">
        <f>SUM(D21:D21)</f>
        <v>19.72</v>
      </c>
      <c r="E22" s="23"/>
      <c r="F22" s="25"/>
    </row>
    <row r="23" spans="1:6" x14ac:dyDescent="0.25">
      <c r="A23" s="9" t="s">
        <v>36</v>
      </c>
      <c r="B23" s="14" t="s">
        <v>37</v>
      </c>
      <c r="C23" s="10" t="s">
        <v>16</v>
      </c>
      <c r="D23" s="18">
        <v>1622.41</v>
      </c>
      <c r="E23" s="10">
        <v>3222</v>
      </c>
      <c r="F23" s="26" t="s">
        <v>38</v>
      </c>
    </row>
    <row r="24" spans="1:6" ht="27" customHeight="1" thickBot="1" x14ac:dyDescent="0.3">
      <c r="A24" s="21" t="s">
        <v>13</v>
      </c>
      <c r="B24" s="22"/>
      <c r="C24" s="23"/>
      <c r="D24" s="24">
        <f>SUM(D23:D23)</f>
        <v>1622.41</v>
      </c>
      <c r="E24" s="23"/>
      <c r="F24" s="25"/>
    </row>
    <row r="25" spans="1:6" x14ac:dyDescent="0.25">
      <c r="A25" s="9" t="s">
        <v>39</v>
      </c>
      <c r="B25" s="14" t="s">
        <v>40</v>
      </c>
      <c r="C25" s="10" t="s">
        <v>20</v>
      </c>
      <c r="D25" s="18">
        <v>14975</v>
      </c>
      <c r="E25" s="10">
        <v>4212</v>
      </c>
      <c r="F25" s="26" t="s">
        <v>21</v>
      </c>
    </row>
    <row r="26" spans="1:6" ht="27" customHeight="1" thickBot="1" x14ac:dyDescent="0.3">
      <c r="A26" s="21" t="s">
        <v>13</v>
      </c>
      <c r="B26" s="22"/>
      <c r="C26" s="23"/>
      <c r="D26" s="24">
        <f>SUM(D25:D25)</f>
        <v>14975</v>
      </c>
      <c r="E26" s="23"/>
      <c r="F26" s="25"/>
    </row>
    <row r="27" spans="1:6" x14ac:dyDescent="0.25">
      <c r="A27" s="9" t="s">
        <v>41</v>
      </c>
      <c r="B27" s="14" t="s">
        <v>42</v>
      </c>
      <c r="C27" s="10" t="s">
        <v>43</v>
      </c>
      <c r="D27" s="18">
        <v>150</v>
      </c>
      <c r="E27" s="10">
        <v>3238</v>
      </c>
      <c r="F27" s="26" t="s">
        <v>24</v>
      </c>
    </row>
    <row r="28" spans="1:6" ht="27" customHeight="1" thickBot="1" x14ac:dyDescent="0.3">
      <c r="A28" s="21" t="s">
        <v>13</v>
      </c>
      <c r="B28" s="22"/>
      <c r="C28" s="23"/>
      <c r="D28" s="24">
        <f>SUM(D27:D27)</f>
        <v>150</v>
      </c>
      <c r="E28" s="23"/>
      <c r="F28" s="25"/>
    </row>
    <row r="29" spans="1:6" x14ac:dyDescent="0.25">
      <c r="A29" s="9" t="s">
        <v>44</v>
      </c>
      <c r="B29" s="14" t="s">
        <v>45</v>
      </c>
      <c r="C29" s="10" t="s">
        <v>27</v>
      </c>
      <c r="D29" s="18">
        <v>215.25</v>
      </c>
      <c r="E29" s="10">
        <v>3222</v>
      </c>
      <c r="F29" s="26" t="s">
        <v>38</v>
      </c>
    </row>
    <row r="30" spans="1:6" ht="27" customHeight="1" thickBot="1" x14ac:dyDescent="0.3">
      <c r="A30" s="21" t="s">
        <v>13</v>
      </c>
      <c r="B30" s="22"/>
      <c r="C30" s="23"/>
      <c r="D30" s="24">
        <f>SUM(D29:D29)</f>
        <v>215.25</v>
      </c>
      <c r="E30" s="23"/>
      <c r="F30" s="25"/>
    </row>
    <row r="31" spans="1:6" x14ac:dyDescent="0.25">
      <c r="A31" s="9" t="s">
        <v>52</v>
      </c>
      <c r="B31" s="14" t="s">
        <v>53</v>
      </c>
      <c r="C31" s="10" t="s">
        <v>16</v>
      </c>
      <c r="D31" s="18">
        <v>480.22</v>
      </c>
      <c r="E31" s="10">
        <v>3223</v>
      </c>
      <c r="F31" s="26" t="s">
        <v>54</v>
      </c>
    </row>
    <row r="32" spans="1:6" ht="27" customHeight="1" thickBot="1" x14ac:dyDescent="0.3">
      <c r="A32" s="21" t="s">
        <v>13</v>
      </c>
      <c r="B32" s="22"/>
      <c r="C32" s="23"/>
      <c r="D32" s="24">
        <f>SUM(D31:D31)</f>
        <v>480.22</v>
      </c>
      <c r="E32" s="23"/>
      <c r="F32" s="25"/>
    </row>
    <row r="33" spans="1:6" x14ac:dyDescent="0.25">
      <c r="A33" s="9" t="s">
        <v>55</v>
      </c>
      <c r="B33" s="14" t="s">
        <v>56</v>
      </c>
      <c r="C33" s="10" t="s">
        <v>20</v>
      </c>
      <c r="D33" s="18">
        <v>563</v>
      </c>
      <c r="E33" s="10">
        <v>3222</v>
      </c>
      <c r="F33" s="26" t="s">
        <v>38</v>
      </c>
    </row>
    <row r="34" spans="1:6" ht="27" customHeight="1" thickBot="1" x14ac:dyDescent="0.3">
      <c r="A34" s="21" t="s">
        <v>13</v>
      </c>
      <c r="B34" s="22"/>
      <c r="C34" s="23"/>
      <c r="D34" s="24">
        <f>SUM(D33:D33)</f>
        <v>563</v>
      </c>
      <c r="E34" s="23"/>
      <c r="F34" s="25"/>
    </row>
    <row r="35" spans="1:6" x14ac:dyDescent="0.25">
      <c r="A35" s="9" t="s">
        <v>57</v>
      </c>
      <c r="B35" s="14" t="s">
        <v>58</v>
      </c>
      <c r="C35" s="10" t="s">
        <v>20</v>
      </c>
      <c r="D35" s="18">
        <v>113.23</v>
      </c>
      <c r="E35" s="10">
        <v>3221</v>
      </c>
      <c r="F35" s="26" t="s">
        <v>59</v>
      </c>
    </row>
    <row r="36" spans="1:6" x14ac:dyDescent="0.25">
      <c r="A36" s="9"/>
      <c r="B36" s="14"/>
      <c r="C36" s="10"/>
      <c r="D36" s="18">
        <v>551.30999999999995</v>
      </c>
      <c r="E36" s="10">
        <v>3222</v>
      </c>
      <c r="F36" s="27" t="s">
        <v>38</v>
      </c>
    </row>
    <row r="37" spans="1:6" ht="27" customHeight="1" thickBot="1" x14ac:dyDescent="0.3">
      <c r="A37" s="21" t="s">
        <v>13</v>
      </c>
      <c r="B37" s="22"/>
      <c r="C37" s="23"/>
      <c r="D37" s="24">
        <f>SUM(D35:D36)</f>
        <v>664.54</v>
      </c>
      <c r="E37" s="23"/>
      <c r="F37" s="25"/>
    </row>
    <row r="38" spans="1:6" x14ac:dyDescent="0.25">
      <c r="A38" s="9" t="s">
        <v>60</v>
      </c>
      <c r="B38" s="14" t="s">
        <v>61</v>
      </c>
      <c r="C38" s="10" t="s">
        <v>62</v>
      </c>
      <c r="D38" s="18">
        <v>300</v>
      </c>
      <c r="E38" s="10">
        <v>3235</v>
      </c>
      <c r="F38" s="26" t="s">
        <v>63</v>
      </c>
    </row>
    <row r="39" spans="1:6" ht="27" customHeight="1" thickBot="1" x14ac:dyDescent="0.3">
      <c r="A39" s="21" t="s">
        <v>13</v>
      </c>
      <c r="B39" s="22"/>
      <c r="C39" s="23"/>
      <c r="D39" s="24">
        <f>SUM(D38:D38)</f>
        <v>300</v>
      </c>
      <c r="E39" s="23"/>
      <c r="F39" s="25"/>
    </row>
    <row r="40" spans="1:6" x14ac:dyDescent="0.25">
      <c r="A40" s="9" t="s">
        <v>64</v>
      </c>
      <c r="B40" s="14" t="s">
        <v>65</v>
      </c>
      <c r="C40" s="10" t="s">
        <v>47</v>
      </c>
      <c r="D40" s="18">
        <v>147</v>
      </c>
      <c r="E40" s="10">
        <v>3299</v>
      </c>
      <c r="F40" s="26" t="s">
        <v>12</v>
      </c>
    </row>
    <row r="41" spans="1:6" ht="27" customHeight="1" thickBot="1" x14ac:dyDescent="0.3">
      <c r="A41" s="21" t="s">
        <v>13</v>
      </c>
      <c r="B41" s="22"/>
      <c r="C41" s="23"/>
      <c r="D41" s="24">
        <f>SUM(D40:D40)</f>
        <v>147</v>
      </c>
      <c r="E41" s="23"/>
      <c r="F41" s="25"/>
    </row>
    <row r="42" spans="1:6" x14ac:dyDescent="0.25">
      <c r="A42" s="9" t="s">
        <v>66</v>
      </c>
      <c r="B42" s="14" t="s">
        <v>67</v>
      </c>
      <c r="C42" s="10" t="s">
        <v>27</v>
      </c>
      <c r="D42" s="18">
        <v>88.75</v>
      </c>
      <c r="E42" s="10">
        <v>3221</v>
      </c>
      <c r="F42" s="26" t="s">
        <v>59</v>
      </c>
    </row>
    <row r="43" spans="1:6" x14ac:dyDescent="0.25">
      <c r="A43" s="9"/>
      <c r="B43" s="14"/>
      <c r="C43" s="10"/>
      <c r="D43" s="18">
        <v>93.75</v>
      </c>
      <c r="E43" s="10">
        <v>3232</v>
      </c>
      <c r="F43" s="27" t="s">
        <v>68</v>
      </c>
    </row>
    <row r="44" spans="1:6" ht="27" customHeight="1" thickBot="1" x14ac:dyDescent="0.3">
      <c r="A44" s="21" t="s">
        <v>13</v>
      </c>
      <c r="B44" s="22"/>
      <c r="C44" s="23"/>
      <c r="D44" s="24">
        <f>SUM(D42:D43)</f>
        <v>182.5</v>
      </c>
      <c r="E44" s="23"/>
      <c r="F44" s="25"/>
    </row>
    <row r="45" spans="1:6" x14ac:dyDescent="0.25">
      <c r="A45" s="9" t="s">
        <v>69</v>
      </c>
      <c r="B45" s="14" t="s">
        <v>70</v>
      </c>
      <c r="C45" s="10" t="s">
        <v>27</v>
      </c>
      <c r="D45" s="18">
        <v>1439.89</v>
      </c>
      <c r="E45" s="10">
        <v>3222</v>
      </c>
      <c r="F45" s="26" t="s">
        <v>38</v>
      </c>
    </row>
    <row r="46" spans="1:6" ht="27" customHeight="1" thickBot="1" x14ac:dyDescent="0.3">
      <c r="A46" s="21" t="s">
        <v>13</v>
      </c>
      <c r="B46" s="22"/>
      <c r="C46" s="23"/>
      <c r="D46" s="24">
        <f>SUM(D45:D45)</f>
        <v>1439.89</v>
      </c>
      <c r="E46" s="23"/>
      <c r="F46" s="25"/>
    </row>
    <row r="47" spans="1:6" x14ac:dyDescent="0.25">
      <c r="A47" s="9" t="s">
        <v>71</v>
      </c>
      <c r="B47" s="14" t="s">
        <v>72</v>
      </c>
      <c r="C47" s="10" t="s">
        <v>20</v>
      </c>
      <c r="D47" s="18">
        <v>136.05000000000001</v>
      </c>
      <c r="E47" s="10">
        <v>3234</v>
      </c>
      <c r="F47" s="26" t="s">
        <v>73</v>
      </c>
    </row>
    <row r="48" spans="1:6" ht="27" customHeight="1" thickBot="1" x14ac:dyDescent="0.3">
      <c r="A48" s="21" t="s">
        <v>13</v>
      </c>
      <c r="B48" s="22"/>
      <c r="C48" s="23"/>
      <c r="D48" s="24">
        <f>SUM(D47:D47)</f>
        <v>136.05000000000001</v>
      </c>
      <c r="E48" s="23"/>
      <c r="F48" s="25"/>
    </row>
    <row r="49" spans="1:6" x14ac:dyDescent="0.25">
      <c r="A49" s="9" t="s">
        <v>74</v>
      </c>
      <c r="B49" s="14" t="s">
        <v>75</v>
      </c>
      <c r="C49" s="10" t="s">
        <v>62</v>
      </c>
      <c r="D49" s="18">
        <v>222.9</v>
      </c>
      <c r="E49" s="10">
        <v>3234</v>
      </c>
      <c r="F49" s="26" t="s">
        <v>73</v>
      </c>
    </row>
    <row r="50" spans="1:6" ht="27" customHeight="1" thickBot="1" x14ac:dyDescent="0.3">
      <c r="A50" s="21" t="s">
        <v>13</v>
      </c>
      <c r="B50" s="22"/>
      <c r="C50" s="23"/>
      <c r="D50" s="24">
        <f>SUM(D49:D49)</f>
        <v>222.9</v>
      </c>
      <c r="E50" s="23"/>
      <c r="F50" s="25"/>
    </row>
    <row r="51" spans="1:6" x14ac:dyDescent="0.25">
      <c r="A51" s="9" t="s">
        <v>76</v>
      </c>
      <c r="B51" s="14" t="s">
        <v>77</v>
      </c>
      <c r="C51" s="10" t="s">
        <v>78</v>
      </c>
      <c r="D51" s="18">
        <v>1267.33</v>
      </c>
      <c r="E51" s="10">
        <v>3222</v>
      </c>
      <c r="F51" s="26" t="s">
        <v>38</v>
      </c>
    </row>
    <row r="52" spans="1:6" ht="27" customHeight="1" thickBot="1" x14ac:dyDescent="0.3">
      <c r="A52" s="21" t="s">
        <v>13</v>
      </c>
      <c r="B52" s="22"/>
      <c r="C52" s="23"/>
      <c r="D52" s="24">
        <f>SUM(D51:D51)</f>
        <v>1267.33</v>
      </c>
      <c r="E52" s="23"/>
      <c r="F52" s="25"/>
    </row>
    <row r="53" spans="1:6" x14ac:dyDescent="0.25">
      <c r="A53" s="9" t="s">
        <v>79</v>
      </c>
      <c r="B53" s="14" t="s">
        <v>80</v>
      </c>
      <c r="C53" s="10" t="s">
        <v>81</v>
      </c>
      <c r="D53" s="18">
        <v>704.72</v>
      </c>
      <c r="E53" s="10">
        <v>3222</v>
      </c>
      <c r="F53" s="26" t="s">
        <v>38</v>
      </c>
    </row>
    <row r="54" spans="1:6" ht="27" customHeight="1" thickBot="1" x14ac:dyDescent="0.3">
      <c r="A54" s="21" t="s">
        <v>13</v>
      </c>
      <c r="B54" s="22"/>
      <c r="C54" s="23"/>
      <c r="D54" s="24">
        <f>SUM(D53:D53)</f>
        <v>704.72</v>
      </c>
      <c r="E54" s="23"/>
      <c r="F54" s="25"/>
    </row>
    <row r="55" spans="1:6" x14ac:dyDescent="0.25">
      <c r="A55" s="9" t="s">
        <v>82</v>
      </c>
      <c r="B55" s="14" t="s">
        <v>83</v>
      </c>
      <c r="C55" s="10" t="s">
        <v>84</v>
      </c>
      <c r="D55" s="18">
        <v>913.92</v>
      </c>
      <c r="E55" s="10">
        <v>3223</v>
      </c>
      <c r="F55" s="26" t="s">
        <v>54</v>
      </c>
    </row>
    <row r="56" spans="1:6" ht="27" customHeight="1" thickBot="1" x14ac:dyDescent="0.3">
      <c r="A56" s="21" t="s">
        <v>13</v>
      </c>
      <c r="B56" s="22"/>
      <c r="C56" s="23"/>
      <c r="D56" s="24">
        <f>SUM(D55:D55)</f>
        <v>913.92</v>
      </c>
      <c r="E56" s="23"/>
      <c r="F56" s="25"/>
    </row>
    <row r="57" spans="1:6" x14ac:dyDescent="0.25">
      <c r="A57" s="9" t="s">
        <v>85</v>
      </c>
      <c r="B57" s="14" t="s">
        <v>86</v>
      </c>
      <c r="C57" s="10" t="s">
        <v>87</v>
      </c>
      <c r="D57" s="18">
        <v>1993.75</v>
      </c>
      <c r="E57" s="10">
        <v>3232</v>
      </c>
      <c r="F57" s="26" t="s">
        <v>68</v>
      </c>
    </row>
    <row r="58" spans="1:6" ht="27" customHeight="1" thickBot="1" x14ac:dyDescent="0.3">
      <c r="A58" s="21" t="s">
        <v>13</v>
      </c>
      <c r="B58" s="22"/>
      <c r="C58" s="23"/>
      <c r="D58" s="24">
        <f>SUM(D57:D57)</f>
        <v>1993.75</v>
      </c>
      <c r="E58" s="23"/>
      <c r="F58" s="25"/>
    </row>
    <row r="59" spans="1:6" x14ac:dyDescent="0.25">
      <c r="A59" s="9" t="s">
        <v>88</v>
      </c>
      <c r="B59" s="14" t="s">
        <v>89</v>
      </c>
      <c r="C59" s="10" t="s">
        <v>62</v>
      </c>
      <c r="D59" s="18">
        <v>1710</v>
      </c>
      <c r="E59" s="10">
        <v>3231</v>
      </c>
      <c r="F59" s="26" t="s">
        <v>17</v>
      </c>
    </row>
    <row r="60" spans="1:6" ht="27" customHeight="1" thickBot="1" x14ac:dyDescent="0.3">
      <c r="A60" s="21" t="s">
        <v>13</v>
      </c>
      <c r="B60" s="22"/>
      <c r="C60" s="23"/>
      <c r="D60" s="24">
        <f>SUM(D59:D59)</f>
        <v>1710</v>
      </c>
      <c r="E60" s="23"/>
      <c r="F60" s="25"/>
    </row>
    <row r="61" spans="1:6" x14ac:dyDescent="0.25">
      <c r="A61" s="9" t="s">
        <v>90</v>
      </c>
      <c r="B61" s="14" t="s">
        <v>91</v>
      </c>
      <c r="C61" s="10" t="s">
        <v>16</v>
      </c>
      <c r="D61" s="18">
        <v>43.8</v>
      </c>
      <c r="E61" s="10">
        <v>3236</v>
      </c>
      <c r="F61" s="26" t="s">
        <v>92</v>
      </c>
    </row>
    <row r="62" spans="1:6" ht="27" customHeight="1" thickBot="1" x14ac:dyDescent="0.3">
      <c r="A62" s="21" t="s">
        <v>13</v>
      </c>
      <c r="B62" s="22"/>
      <c r="C62" s="23"/>
      <c r="D62" s="24">
        <f>SUM(D61:D61)</f>
        <v>43.8</v>
      </c>
      <c r="E62" s="23"/>
      <c r="F62" s="25"/>
    </row>
    <row r="63" spans="1:6" x14ac:dyDescent="0.25">
      <c r="A63" s="9" t="s">
        <v>93</v>
      </c>
      <c r="B63" s="14" t="s">
        <v>94</v>
      </c>
      <c r="C63" s="10" t="s">
        <v>95</v>
      </c>
      <c r="D63" s="18">
        <v>490.25</v>
      </c>
      <c r="E63" s="10">
        <v>3222</v>
      </c>
      <c r="F63" s="26" t="s">
        <v>38</v>
      </c>
    </row>
    <row r="64" spans="1:6" ht="27" customHeight="1" thickBot="1" x14ac:dyDescent="0.3">
      <c r="A64" s="21" t="s">
        <v>13</v>
      </c>
      <c r="B64" s="22"/>
      <c r="C64" s="23"/>
      <c r="D64" s="24">
        <f>SUM(D63:D63)</f>
        <v>490.25</v>
      </c>
      <c r="E64" s="23"/>
      <c r="F64" s="25"/>
    </row>
    <row r="65" spans="1:6" x14ac:dyDescent="0.25">
      <c r="A65" s="9" t="s">
        <v>96</v>
      </c>
      <c r="B65" s="14" t="s">
        <v>97</v>
      </c>
      <c r="C65" s="10" t="s">
        <v>27</v>
      </c>
      <c r="D65" s="18">
        <v>25.06</v>
      </c>
      <c r="E65" s="10">
        <v>3221</v>
      </c>
      <c r="F65" s="26" t="s">
        <v>59</v>
      </c>
    </row>
    <row r="66" spans="1:6" ht="27" customHeight="1" thickBot="1" x14ac:dyDescent="0.3">
      <c r="A66" s="21" t="s">
        <v>13</v>
      </c>
      <c r="B66" s="22"/>
      <c r="C66" s="23"/>
      <c r="D66" s="24">
        <f>SUM(D65:D65)</f>
        <v>25.06</v>
      </c>
      <c r="E66" s="23"/>
      <c r="F66" s="25"/>
    </row>
    <row r="67" spans="1:6" x14ac:dyDescent="0.25">
      <c r="A67" s="9" t="s">
        <v>100</v>
      </c>
      <c r="B67" s="14" t="s">
        <v>123</v>
      </c>
      <c r="C67" s="10" t="s">
        <v>62</v>
      </c>
      <c r="D67" s="18">
        <v>17</v>
      </c>
      <c r="E67" s="10">
        <v>3224</v>
      </c>
      <c r="F67" s="26" t="s">
        <v>28</v>
      </c>
    </row>
    <row r="68" spans="1:6" ht="27" customHeight="1" thickBot="1" x14ac:dyDescent="0.3">
      <c r="A68" s="21" t="s">
        <v>13</v>
      </c>
      <c r="B68" s="22"/>
      <c r="C68" s="23"/>
      <c r="D68" s="24">
        <f>SUM(D67:D67)</f>
        <v>17</v>
      </c>
      <c r="E68" s="23"/>
      <c r="F68" s="25"/>
    </row>
    <row r="69" spans="1:6" x14ac:dyDescent="0.25">
      <c r="A69" s="9" t="s">
        <v>101</v>
      </c>
      <c r="B69" s="14" t="s">
        <v>102</v>
      </c>
      <c r="C69" s="10" t="s">
        <v>16</v>
      </c>
      <c r="D69" s="18">
        <v>1183.01</v>
      </c>
      <c r="E69" s="10">
        <v>3222</v>
      </c>
      <c r="F69" s="26" t="s">
        <v>38</v>
      </c>
    </row>
    <row r="70" spans="1:6" ht="27" customHeight="1" thickBot="1" x14ac:dyDescent="0.3">
      <c r="A70" s="21" t="s">
        <v>13</v>
      </c>
      <c r="B70" s="22"/>
      <c r="C70" s="23"/>
      <c r="D70" s="24">
        <f>SUM(D69:D69)</f>
        <v>1183.01</v>
      </c>
      <c r="E70" s="23"/>
      <c r="F70" s="25"/>
    </row>
    <row r="71" spans="1:6" x14ac:dyDescent="0.25">
      <c r="A71" s="9" t="s">
        <v>103</v>
      </c>
      <c r="B71" s="14" t="s">
        <v>104</v>
      </c>
      <c r="C71" s="10" t="s">
        <v>20</v>
      </c>
      <c r="D71" s="18">
        <v>212</v>
      </c>
      <c r="E71" s="10">
        <v>3211</v>
      </c>
      <c r="F71" s="26" t="s">
        <v>50</v>
      </c>
    </row>
    <row r="72" spans="1:6" ht="27" customHeight="1" thickBot="1" x14ac:dyDescent="0.3">
      <c r="A72" s="21" t="s">
        <v>13</v>
      </c>
      <c r="B72" s="22"/>
      <c r="C72" s="23"/>
      <c r="D72" s="24">
        <f>SUM(D71:D71)</f>
        <v>212</v>
      </c>
      <c r="E72" s="23"/>
      <c r="F72" s="25"/>
    </row>
    <row r="73" spans="1:6" x14ac:dyDescent="0.25">
      <c r="A73" s="9" t="s">
        <v>105</v>
      </c>
      <c r="B73" s="14" t="s">
        <v>106</v>
      </c>
      <c r="C73" s="10" t="s">
        <v>27</v>
      </c>
      <c r="D73" s="18">
        <v>73.59</v>
      </c>
      <c r="E73" s="10">
        <v>3431</v>
      </c>
      <c r="F73" s="26" t="s">
        <v>107</v>
      </c>
    </row>
    <row r="74" spans="1:6" ht="27" customHeight="1" thickBot="1" x14ac:dyDescent="0.3">
      <c r="A74" s="21" t="s">
        <v>13</v>
      </c>
      <c r="B74" s="22"/>
      <c r="C74" s="23"/>
      <c r="D74" s="24">
        <f>SUM(D73:D73)</f>
        <v>73.59</v>
      </c>
      <c r="E74" s="23"/>
      <c r="F74" s="25"/>
    </row>
    <row r="75" spans="1:6" x14ac:dyDescent="0.25">
      <c r="A75" s="9" t="s">
        <v>108</v>
      </c>
      <c r="B75" s="14" t="s">
        <v>109</v>
      </c>
      <c r="C75" s="10" t="s">
        <v>27</v>
      </c>
      <c r="D75" s="18">
        <v>300</v>
      </c>
      <c r="E75" s="10">
        <v>3235</v>
      </c>
      <c r="F75" s="26" t="s">
        <v>63</v>
      </c>
    </row>
    <row r="76" spans="1:6" ht="27" customHeight="1" thickBot="1" x14ac:dyDescent="0.3">
      <c r="A76" s="21" t="s">
        <v>13</v>
      </c>
      <c r="B76" s="22"/>
      <c r="C76" s="23"/>
      <c r="D76" s="24">
        <f>SUM(D75:D75)</f>
        <v>300</v>
      </c>
      <c r="E76" s="23"/>
      <c r="F76" s="25"/>
    </row>
    <row r="77" spans="1:6" x14ac:dyDescent="0.25">
      <c r="A77" s="9" t="s">
        <v>110</v>
      </c>
      <c r="B77" s="14" t="s">
        <v>111</v>
      </c>
      <c r="C77" s="10" t="s">
        <v>112</v>
      </c>
      <c r="D77" s="18">
        <v>41.48</v>
      </c>
      <c r="E77" s="10">
        <v>3232</v>
      </c>
      <c r="F77" s="26" t="s">
        <v>68</v>
      </c>
    </row>
    <row r="78" spans="1:6" ht="27" customHeight="1" thickBot="1" x14ac:dyDescent="0.3">
      <c r="A78" s="21" t="s">
        <v>13</v>
      </c>
      <c r="B78" s="22"/>
      <c r="C78" s="23"/>
      <c r="D78" s="24">
        <f>SUM(D77:D77)</f>
        <v>41.48</v>
      </c>
      <c r="E78" s="23"/>
      <c r="F78" s="25"/>
    </row>
    <row r="79" spans="1:6" ht="15.75" thickBot="1" x14ac:dyDescent="0.3">
      <c r="A79" s="28" t="s">
        <v>120</v>
      </c>
      <c r="B79" s="29"/>
      <c r="C79" s="30"/>
      <c r="D79" s="31">
        <f>SUM(D8,D10,D12,D14,D16,D18,D20,D22,D24,D26,D28,D30,D32,D34,D37,D39,D41,D44,D46,D48,D50,D52,D54,D56,D58,D60,D62,D64,D66,D68,D70,D72,D74,D76,D78,)</f>
        <v>31418.469999999998</v>
      </c>
      <c r="E79" s="30"/>
      <c r="F79" s="32"/>
    </row>
    <row r="80" spans="1:6" x14ac:dyDescent="0.25">
      <c r="A80" s="9" t="s">
        <v>98</v>
      </c>
      <c r="B80" s="14" t="s">
        <v>46</v>
      </c>
      <c r="C80" s="10" t="s">
        <v>47</v>
      </c>
      <c r="D80" s="18">
        <f>77061.68+4407.95</f>
        <v>81469.62999999999</v>
      </c>
      <c r="E80" s="10">
        <v>3111</v>
      </c>
      <c r="F80" s="26" t="s">
        <v>48</v>
      </c>
    </row>
    <row r="81" spans="1:6" x14ac:dyDescent="0.25">
      <c r="A81" s="9"/>
      <c r="B81" s="14"/>
      <c r="C81" s="10"/>
      <c r="D81" s="18">
        <v>80.69</v>
      </c>
      <c r="E81" s="10">
        <v>3122</v>
      </c>
      <c r="F81" s="27" t="s">
        <v>49</v>
      </c>
    </row>
    <row r="82" spans="1:6" x14ac:dyDescent="0.25">
      <c r="A82" s="9"/>
      <c r="B82" s="14"/>
      <c r="C82" s="10"/>
      <c r="D82" s="18">
        <f>10706.57+77.27</f>
        <v>10783.84</v>
      </c>
      <c r="E82" s="10">
        <v>3141</v>
      </c>
      <c r="F82" s="27" t="s">
        <v>113</v>
      </c>
    </row>
    <row r="83" spans="1:6" x14ac:dyDescent="0.25">
      <c r="A83" s="9"/>
      <c r="B83" s="14"/>
      <c r="C83" s="10"/>
      <c r="D83" s="18">
        <f>5421.83+258.24</f>
        <v>5680.07</v>
      </c>
      <c r="E83" s="10">
        <v>3151</v>
      </c>
      <c r="F83" s="27" t="s">
        <v>114</v>
      </c>
    </row>
    <row r="84" spans="1:6" x14ac:dyDescent="0.25">
      <c r="A84" s="9"/>
      <c r="B84" s="14"/>
      <c r="C84" s="10"/>
      <c r="D84" s="18">
        <f>16418.64+422.03</f>
        <v>16840.669999999998</v>
      </c>
      <c r="E84" s="10">
        <v>3151</v>
      </c>
      <c r="F84" s="27" t="s">
        <v>115</v>
      </c>
    </row>
    <row r="85" spans="1:6" x14ac:dyDescent="0.25">
      <c r="A85" s="9"/>
      <c r="B85" s="14"/>
      <c r="C85" s="10"/>
      <c r="D85" s="18">
        <f>18085.42+852.33</f>
        <v>18937.75</v>
      </c>
      <c r="E85" s="10">
        <v>3162</v>
      </c>
      <c r="F85" s="27" t="s">
        <v>116</v>
      </c>
    </row>
    <row r="86" spans="1:6" x14ac:dyDescent="0.25">
      <c r="A86" s="9"/>
      <c r="B86" s="14"/>
      <c r="C86" s="10"/>
      <c r="D86" s="18">
        <v>220.72</v>
      </c>
      <c r="E86" s="10">
        <v>3171</v>
      </c>
      <c r="F86" s="27" t="s">
        <v>117</v>
      </c>
    </row>
    <row r="87" spans="1:6" x14ac:dyDescent="0.25">
      <c r="A87" s="9"/>
      <c r="B87" s="14"/>
      <c r="C87" s="10"/>
      <c r="D87" s="18">
        <v>552.08000000000004</v>
      </c>
      <c r="E87" s="10">
        <v>3211</v>
      </c>
      <c r="F87" s="27" t="s">
        <v>50</v>
      </c>
    </row>
    <row r="88" spans="1:6" x14ac:dyDescent="0.25">
      <c r="A88" s="9"/>
      <c r="B88" s="14"/>
      <c r="C88" s="10"/>
      <c r="D88" s="18">
        <f>3292.27+532.05</f>
        <v>3824.3199999999997</v>
      </c>
      <c r="E88" s="10">
        <v>3212</v>
      </c>
      <c r="F88" s="27" t="s">
        <v>51</v>
      </c>
    </row>
    <row r="89" spans="1:6" x14ac:dyDescent="0.25">
      <c r="A89" s="9"/>
      <c r="B89" s="14"/>
      <c r="C89" s="10"/>
      <c r="D89" s="38">
        <v>336</v>
      </c>
      <c r="E89" s="10">
        <v>3295</v>
      </c>
      <c r="F89" s="27" t="s">
        <v>99</v>
      </c>
    </row>
    <row r="90" spans="1:6" x14ac:dyDescent="0.25">
      <c r="A90" s="9"/>
      <c r="B90" s="14"/>
      <c r="C90" s="10"/>
      <c r="D90" s="18">
        <v>450</v>
      </c>
      <c r="E90" s="10">
        <v>3299</v>
      </c>
      <c r="F90" s="27" t="s">
        <v>119</v>
      </c>
    </row>
    <row r="91" spans="1:6" x14ac:dyDescent="0.25">
      <c r="A91" s="9"/>
      <c r="B91" s="14"/>
      <c r="C91" s="10"/>
      <c r="D91" s="18">
        <v>55.56</v>
      </c>
      <c r="E91" s="10">
        <v>3237</v>
      </c>
      <c r="F91" s="27" t="s">
        <v>118</v>
      </c>
    </row>
    <row r="92" spans="1:6" ht="27" customHeight="1" thickBot="1" x14ac:dyDescent="0.3">
      <c r="A92" s="21" t="s">
        <v>13</v>
      </c>
      <c r="B92" s="22"/>
      <c r="C92" s="23"/>
      <c r="D92" s="24">
        <f>SUM(D80:D91)</f>
        <v>139231.32999999996</v>
      </c>
      <c r="E92" s="23"/>
      <c r="F92" s="25"/>
    </row>
    <row r="93" spans="1:6" ht="15.75" thickBot="1" x14ac:dyDescent="0.3">
      <c r="A93" s="28" t="s">
        <v>121</v>
      </c>
      <c r="B93" s="29"/>
      <c r="C93" s="30"/>
      <c r="D93" s="31">
        <f>D92</f>
        <v>139231.32999999996</v>
      </c>
      <c r="E93" s="30"/>
      <c r="F93" s="32"/>
    </row>
    <row r="94" spans="1:6" ht="15.75" thickBot="1" x14ac:dyDescent="0.3">
      <c r="A94" s="33" t="s">
        <v>122</v>
      </c>
      <c r="B94" s="34"/>
      <c r="C94" s="35"/>
      <c r="D94" s="36">
        <f>D79+D93</f>
        <v>170649.79999999996</v>
      </c>
      <c r="E94" s="35"/>
      <c r="F94" s="37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1" x14ac:dyDescent="0.25">
      <c r="A3985" s="9"/>
    </row>
    <row r="3986" spans="1:1" x14ac:dyDescent="0.25">
      <c r="A3986" s="9"/>
    </row>
    <row r="3987" spans="1:1" x14ac:dyDescent="0.25">
      <c r="A3987" s="9"/>
    </row>
    <row r="3988" spans="1:1" x14ac:dyDescent="0.25">
      <c r="A3988" s="9"/>
    </row>
    <row r="3989" spans="1:1" x14ac:dyDescent="0.25">
      <c r="A3989" s="9"/>
    </row>
    <row r="3990" spans="1:1" x14ac:dyDescent="0.25">
      <c r="A3990" s="9"/>
    </row>
    <row r="3991" spans="1:1" x14ac:dyDescent="0.25">
      <c r="A3991" s="9"/>
    </row>
    <row r="3992" spans="1:1" x14ac:dyDescent="0.25">
      <c r="A3992" s="9"/>
    </row>
    <row r="3993" spans="1:1" x14ac:dyDescent="0.25">
      <c r="A3993" s="9"/>
    </row>
    <row r="3994" spans="1:1" x14ac:dyDescent="0.25">
      <c r="A3994" s="9"/>
    </row>
    <row r="3995" spans="1:1" x14ac:dyDescent="0.25">
      <c r="A3995" s="9"/>
    </row>
    <row r="3996" spans="1:1" x14ac:dyDescent="0.25">
      <c r="A3996" s="9"/>
    </row>
    <row r="3997" spans="1:1" x14ac:dyDescent="0.25">
      <c r="A3997" s="9"/>
    </row>
    <row r="3998" spans="1:1" x14ac:dyDescent="0.25">
      <c r="A3998" s="9"/>
    </row>
    <row r="3999" spans="1:1" x14ac:dyDescent="0.25">
      <c r="A3999" s="9"/>
    </row>
    <row r="4000" spans="1:1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Katarina</cp:lastModifiedBy>
  <dcterms:created xsi:type="dcterms:W3CDTF">2024-03-05T11:42:46Z</dcterms:created>
  <dcterms:modified xsi:type="dcterms:W3CDTF">2024-05-20T06:08:54Z</dcterms:modified>
</cp:coreProperties>
</file>