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6-2024\"/>
    </mc:Choice>
  </mc:AlternateContent>
  <bookViews>
    <workbookView xWindow="0" yWindow="0" windowWidth="28800" windowHeight="13005"/>
  </bookViews>
  <sheets>
    <sheet name="JavnaObjava 1.6.-30.6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4" i="1"/>
  <c r="D93" i="1"/>
  <c r="D92" i="1"/>
  <c r="D91" i="1"/>
  <c r="D90" i="1"/>
  <c r="D87" i="1"/>
  <c r="D85" i="1"/>
  <c r="D83" i="1"/>
  <c r="D81" i="1"/>
  <c r="D79" i="1"/>
  <c r="D76" i="1"/>
  <c r="D102" i="1" l="1"/>
  <c r="D103" i="1" s="1"/>
  <c r="D74" i="1" l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86" i="1" l="1"/>
  <c r="D104" i="1" s="1"/>
</calcChain>
</file>

<file path=xl/sharedStrings.xml><?xml version="1.0" encoding="utf-8"?>
<sst xmlns="http://schemas.openxmlformats.org/spreadsheetml/2006/main" count="277" uniqueCount="133">
  <si>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</si>
  <si>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</si>
  <si>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</si>
  <si>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</si>
  <si>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</si>
  <si>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</si>
  <si>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</si>
  <si>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</si>
  <si>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</si>
  <si>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01.06.2024 Do 30.06.2024</t>
  </si>
  <si>
    <t>MUZEJ IVANIĆ-GRADA</t>
  </si>
  <si>
    <t>93840665340</t>
  </si>
  <si>
    <t>IVANIĆ-GRAD</t>
  </si>
  <si>
    <t>OSTALI NESPOMENUTI RASHODI POSLOVANJA</t>
  </si>
  <si>
    <t>OSN.ŠKOLA DJURE DEŽELIĆA - IVANIĆ-GRAD</t>
  </si>
  <si>
    <t>Ukupno: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</si>
  <si>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</si>
  <si>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</si>
  <si>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</si>
  <si>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</si>
  <si>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</si>
  <si>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</si>
  <si>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</si>
  <si>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</si>
  <si>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</si>
  <si>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</si>
  <si>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</si>
  <si>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</si>
  <si>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SLUŽBENA, RADNA I ZAŠTITNA  ODJEĆA I OBUĆA</t>
  </si>
  <si>
    <t>EZEKIEL d.o.o.</t>
  </si>
  <si>
    <t>84286361618</t>
  </si>
  <si>
    <t>Vrbivec</t>
  </si>
  <si>
    <t>MATERIJAL I SIROVINE</t>
  </si>
  <si>
    <t>HT-HRVATSKI TELEKOM d.d.</t>
  </si>
  <si>
    <t>81793146560</t>
  </si>
  <si>
    <t>KLARA D.D. ZAGREBAČKE PEK</t>
  </si>
  <si>
    <t>76842508189</t>
  </si>
  <si>
    <t>Optimus Lab d.o.o.</t>
  </si>
  <si>
    <t>71981294715</t>
  </si>
  <si>
    <t>Čakovec</t>
  </si>
  <si>
    <t>SPECIJALISTIČKA ORDINACIJA MEDICINE RADA</t>
  </si>
  <si>
    <t>68713545089</t>
  </si>
  <si>
    <t>ZDRAVSTVENE I VETERINARSKE USLUGE</t>
  </si>
  <si>
    <t>LOVRIĆ, proizv.-trgovački obrt, vl. Ivan lovrić</t>
  </si>
  <si>
    <t>67422687893</t>
  </si>
  <si>
    <t>Kulturni centar Mato Lovrak</t>
  </si>
  <si>
    <t>66246531125</t>
  </si>
  <si>
    <t>Veliki Grđevac</t>
  </si>
  <si>
    <t>UGOSTITELJSKI OBRT ROŠO</t>
  </si>
  <si>
    <t>65818551997</t>
  </si>
  <si>
    <t>-</t>
  </si>
  <si>
    <t>PLAĆE-BRUTO- ZA REDOVAN RAD</t>
  </si>
  <si>
    <t>SLUŽBENA PUTOVANJA</t>
  </si>
  <si>
    <t>NAKNADE ZA PRIJEVOZ, ZA RAD NA TERENU I ODVOJENI ŽIVOT</t>
  </si>
  <si>
    <t>INTELEKTUALNE I OSOBNE USLUGE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</si>
  <si>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</si>
  <si>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</si>
  <si>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</si>
  <si>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</si>
  <si>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</si>
  <si>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</si>
  <si>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</si>
  <si>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</si>
  <si>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REPREZENTACIJA</t>
  </si>
  <si>
    <t>PUČKO OTVORENO UČILIŠTE</t>
  </si>
  <si>
    <t>60194917869</t>
  </si>
  <si>
    <t>IVANIĆ GRAD</t>
  </si>
  <si>
    <t>ZAKUPNINE I NAJMANINE</t>
  </si>
  <si>
    <t>M Servit vl.Marko Jajić</t>
  </si>
  <si>
    <t>58289233238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</si>
  <si>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</si>
  <si>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</si>
  <si>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</si>
  <si>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</si>
  <si>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</si>
  <si>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</si>
  <si>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</si>
  <si>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HRVATSKI DRŽAVNI ARHIV</t>
  </si>
  <si>
    <t>46144176176</t>
  </si>
  <si>
    <t>STRUČNO USAVRŠAVANJE ZAPOSLENIKA</t>
  </si>
  <si>
    <t>VINDIJA d.d. prehrambena industrija</t>
  </si>
  <si>
    <t>44138062462</t>
  </si>
  <si>
    <t>VARAŽDIN</t>
  </si>
  <si>
    <t>SB Naftalan</t>
  </si>
  <si>
    <t>43511228502</t>
  </si>
  <si>
    <t>PIK VRBOVEC plus d.o.o.</t>
  </si>
  <si>
    <t>41976933718</t>
  </si>
  <si>
    <t>Vrbovec</t>
  </si>
  <si>
    <t>HEP-Plin d.o.o.</t>
  </si>
  <si>
    <t>41317489366</t>
  </si>
  <si>
    <t>Osijek</t>
  </si>
  <si>
    <t>ŠKOLSKA KNJIGA d.d.</t>
  </si>
  <si>
    <t>38967655335</t>
  </si>
  <si>
    <t>IVAKOP D.O.O.</t>
  </si>
  <si>
    <t>34845090946</t>
  </si>
  <si>
    <t>K.S.T. trgovina d.o.o.</t>
  </si>
  <si>
    <t>32635251711</t>
  </si>
  <si>
    <t>TEKUĆE DONACIJE U NARAVI</t>
  </si>
  <si>
    <t>MALUKS PROMET D.O.O.</t>
  </si>
  <si>
    <t>26788338166</t>
  </si>
  <si>
    <t>O.M.Support d.o.o.</t>
  </si>
  <si>
    <t>23071028130</t>
  </si>
  <si>
    <t>PODRAVKA d.d.</t>
  </si>
  <si>
    <t>18928523252</t>
  </si>
  <si>
    <t>KOPRIVNICA</t>
  </si>
  <si>
    <t>PLAĆA bruto, ostali rashodi, dopr.na plaću, nadoknade troškova - Drž.riznica</t>
  </si>
  <si>
    <t>1</t>
  </si>
  <si>
    <t>OSTALI RASHODI ZA ZAPOSLENE</t>
  </si>
  <si>
    <t>PRISTOJBE I NAKNADE</t>
  </si>
  <si>
    <t>LEDO plus d.o.o.</t>
  </si>
  <si>
    <t>07179054100</t>
  </si>
  <si>
    <t>IVA-Z  D.O.O.</t>
  </si>
  <si>
    <t>06091979725</t>
  </si>
  <si>
    <t>OPREMA ZA ODRŽAVANJE I ZAŠTITU</t>
  </si>
  <si>
    <t>PRIVREDNA BANKA ZAGREB</t>
  </si>
  <si>
    <t>02535697732</t>
  </si>
  <si>
    <t>BANKARSKE USLUGE I USLUGE PLATNOG PROMETA</t>
  </si>
  <si>
    <t>UČENIČKI DOM IVANIĆ GRAD</t>
  </si>
  <si>
    <t>01846949030</t>
  </si>
  <si>
    <t>METUS DIZALA D.O.O.</t>
  </si>
  <si>
    <t>01768785527</t>
  </si>
  <si>
    <t>SVETA NEDELJA</t>
  </si>
  <si>
    <t>USLUGE TEKUĆEG I INVESTICIJSKOG ODRŽAVANJA</t>
  </si>
  <si>
    <t>ZATEZNE KAMATE</t>
  </si>
  <si>
    <t>Sveukupno:</t>
  </si>
  <si>
    <t>Sveukupno kategorija I:</t>
  </si>
  <si>
    <t>Sveukupno kategorija II: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</si>
  <si>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</si>
  <si>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</si>
  <si>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</si>
  <si>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</si>
  <si>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JUBILARNE NAGRADE, POMOĆI I OSTALO</t>
  </si>
  <si>
    <t>Bolovanje na teret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</si>
</sst>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85" zoomScaleNormal="100" workbookViewId="0">
      <selection activeCell="F96" sqref="F96"/>
    </sheetView>
  </sheetViews>
  <sheetFormatPr defaultRowHeight="15" x14ac:dyDescent="0.25"/>
  <cols>
    <col min="1" max="1" width="43.5703125" customWidth="1"/>
    <col min="2" max="2" width="17.5703125" style="11" customWidth="1"/>
    <col min="3" max="3" width="23.5703125" customWidth="1"/>
    <col min="4" max="4" width="19.140625" style="15" customWidth="1"/>
    <col min="5" max="5" width="14.42578125" customWidth="1"/>
    <col min="6" max="6" width="63" customWidth="1"/>
    <col min="7" max="7" width="53" hidden="1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18.55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18.55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21.3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21.3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9.9600000000000009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9.9600000000000009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29.93</v>
      </c>
      <c r="E13" s="10">
        <v>3224</v>
      </c>
      <c r="F13" s="9" t="s">
        <v>27</v>
      </c>
      <c r="G13" s="27" t="s">
        <v>14</v>
      </c>
    </row>
    <row r="14" spans="1:7" x14ac:dyDescent="0.25">
      <c r="A14" s="9"/>
      <c r="B14" s="14"/>
      <c r="C14" s="10"/>
      <c r="D14" s="18">
        <v>28</v>
      </c>
      <c r="E14" s="10">
        <v>3227</v>
      </c>
      <c r="F14" s="9" t="s">
        <v>28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57.93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1287.5</v>
      </c>
      <c r="E16" s="10">
        <v>3222</v>
      </c>
      <c r="F16" s="9" t="s">
        <v>32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1287.5</v>
      </c>
      <c r="E17" s="23"/>
      <c r="F17" s="25"/>
      <c r="G17" s="26"/>
    </row>
    <row r="18" spans="1:7" x14ac:dyDescent="0.25">
      <c r="A18" s="9" t="s">
        <v>33</v>
      </c>
      <c r="B18" s="14" t="s">
        <v>34</v>
      </c>
      <c r="C18" s="10" t="s">
        <v>22</v>
      </c>
      <c r="D18" s="18">
        <v>119.15</v>
      </c>
      <c r="E18" s="10">
        <v>3231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119.15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18</v>
      </c>
      <c r="D20" s="18">
        <v>675.25</v>
      </c>
      <c r="E20" s="10">
        <v>3222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675.25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150</v>
      </c>
      <c r="E22" s="10">
        <v>3238</v>
      </c>
      <c r="F22" s="9" t="s">
        <v>23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150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3503.94</v>
      </c>
      <c r="E24" s="10">
        <v>3236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3503.94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26</v>
      </c>
      <c r="D26" s="18">
        <v>3334.09</v>
      </c>
      <c r="E26" s="10">
        <v>3222</v>
      </c>
      <c r="F26" s="9" t="s">
        <v>32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3334.09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510</v>
      </c>
      <c r="E28" s="10">
        <v>3299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510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26</v>
      </c>
      <c r="D30" s="18">
        <v>35.01</v>
      </c>
      <c r="E30" s="10">
        <v>3222</v>
      </c>
      <c r="F30" s="9" t="s">
        <v>32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35.01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18</v>
      </c>
      <c r="D32" s="18">
        <v>496.86</v>
      </c>
      <c r="E32" s="10">
        <v>3223</v>
      </c>
      <c r="F32" s="9" t="s">
        <v>57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496.86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22</v>
      </c>
      <c r="D34" s="18">
        <v>650.99</v>
      </c>
      <c r="E34" s="10">
        <v>3222</v>
      </c>
      <c r="F34" s="9" t="s">
        <v>32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650.99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22</v>
      </c>
      <c r="D36" s="18">
        <v>64.55</v>
      </c>
      <c r="E36" s="10">
        <v>3221</v>
      </c>
      <c r="F36" s="9" t="s">
        <v>62</v>
      </c>
      <c r="G36" s="27" t="s">
        <v>14</v>
      </c>
    </row>
    <row r="37" spans="1:7" x14ac:dyDescent="0.25">
      <c r="A37" s="9"/>
      <c r="B37" s="14"/>
      <c r="C37" s="10"/>
      <c r="D37" s="18">
        <v>1725.78</v>
      </c>
      <c r="E37" s="10">
        <v>3222</v>
      </c>
      <c r="F37" s="9" t="s">
        <v>32</v>
      </c>
      <c r="G37" s="28" t="s">
        <v>14</v>
      </c>
    </row>
    <row r="38" spans="1:7" x14ac:dyDescent="0.25">
      <c r="A38" s="9"/>
      <c r="B38" s="14"/>
      <c r="C38" s="10"/>
      <c r="D38" s="18">
        <v>170.64</v>
      </c>
      <c r="E38" s="10">
        <v>3293</v>
      </c>
      <c r="F38" s="9" t="s">
        <v>63</v>
      </c>
      <c r="G38" s="28" t="s">
        <v>14</v>
      </c>
    </row>
    <row r="39" spans="1:7" x14ac:dyDescent="0.25">
      <c r="A39" s="9"/>
      <c r="B39" s="14"/>
      <c r="C39" s="10"/>
      <c r="D39" s="18">
        <v>80.78</v>
      </c>
      <c r="E39" s="10">
        <v>3299</v>
      </c>
      <c r="F39" s="9" t="s">
        <v>13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SUM(D36:D39)</f>
        <v>2041.7499999999998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300</v>
      </c>
      <c r="E41" s="10">
        <v>3235</v>
      </c>
      <c r="F41" s="9" t="s">
        <v>67</v>
      </c>
      <c r="G41" s="27" t="s">
        <v>14</v>
      </c>
    </row>
    <row r="42" spans="1:7" x14ac:dyDescent="0.25">
      <c r="A42" s="9"/>
      <c r="B42" s="14"/>
      <c r="C42" s="10"/>
      <c r="D42" s="18">
        <v>122.5</v>
      </c>
      <c r="E42" s="10">
        <v>3299</v>
      </c>
      <c r="F42" s="9" t="s">
        <v>13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422.5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26</v>
      </c>
      <c r="D44" s="18">
        <v>332.5</v>
      </c>
      <c r="E44" s="10">
        <v>3221</v>
      </c>
      <c r="F44" s="9" t="s">
        <v>62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332.5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26</v>
      </c>
      <c r="D46" s="18">
        <v>1629.29</v>
      </c>
      <c r="E46" s="10">
        <v>3222</v>
      </c>
      <c r="F46" s="9" t="s">
        <v>32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1629.29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22</v>
      </c>
      <c r="D48" s="18">
        <v>136.05000000000001</v>
      </c>
      <c r="E48" s="10">
        <v>3234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136.05000000000001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66</v>
      </c>
      <c r="D50" s="18">
        <v>74.3</v>
      </c>
      <c r="E50" s="10">
        <v>3234</v>
      </c>
      <c r="F50" s="9" t="s">
        <v>74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74.3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18</v>
      </c>
      <c r="D52" s="18">
        <v>92.91</v>
      </c>
      <c r="E52" s="10">
        <v>3213</v>
      </c>
      <c r="F52" s="9" t="s">
        <v>79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92.91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3504.04</v>
      </c>
      <c r="E54" s="10">
        <v>3222</v>
      </c>
      <c r="F54" s="9" t="s">
        <v>32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3504.04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26</v>
      </c>
      <c r="D56" s="18">
        <v>1410</v>
      </c>
      <c r="E56" s="10">
        <v>3299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1410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1033.81</v>
      </c>
      <c r="E58" s="10">
        <v>3222</v>
      </c>
      <c r="F58" s="9" t="s">
        <v>32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1033.81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90</v>
      </c>
      <c r="D60" s="18">
        <v>43.6</v>
      </c>
      <c r="E60" s="10">
        <v>3223</v>
      </c>
      <c r="F60" s="9" t="s">
        <v>57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43.6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22</v>
      </c>
      <c r="D62" s="18">
        <v>102</v>
      </c>
      <c r="E62" s="10">
        <v>3221</v>
      </c>
      <c r="F62" s="9" t="s">
        <v>62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102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26</v>
      </c>
      <c r="D64" s="18">
        <v>104.98</v>
      </c>
      <c r="E64" s="10">
        <v>3234</v>
      </c>
      <c r="F64" s="9" t="s">
        <v>74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104.98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22</v>
      </c>
      <c r="D66" s="18">
        <v>2.06</v>
      </c>
      <c r="E66" s="10">
        <v>3221</v>
      </c>
      <c r="F66" s="9" t="s">
        <v>62</v>
      </c>
      <c r="G66" s="27" t="s">
        <v>14</v>
      </c>
    </row>
    <row r="67" spans="1:7" x14ac:dyDescent="0.25">
      <c r="A67" s="9"/>
      <c r="B67" s="14"/>
      <c r="C67" s="10"/>
      <c r="D67" s="18">
        <v>1003.85</v>
      </c>
      <c r="E67" s="10">
        <v>3812</v>
      </c>
      <c r="F67" s="9" t="s">
        <v>97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SUM(D66:D67)</f>
        <v>1005.91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66</v>
      </c>
      <c r="D69" s="18">
        <v>4679</v>
      </c>
      <c r="E69" s="10">
        <v>3231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4679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22</v>
      </c>
      <c r="D71" s="18">
        <v>62.5</v>
      </c>
      <c r="E71" s="10">
        <v>3237</v>
      </c>
      <c r="F71" s="9" t="s">
        <v>54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62.5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409.82</v>
      </c>
      <c r="E73" s="10">
        <v>3222</v>
      </c>
      <c r="F73" s="9" t="s">
        <v>32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409.82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18</v>
      </c>
      <c r="D75" s="18">
        <v>3437.67</v>
      </c>
      <c r="E75" s="10">
        <v>3222</v>
      </c>
      <c r="F75" s="9" t="s">
        <v>32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3437.67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66</v>
      </c>
      <c r="D77" s="18">
        <v>50.61</v>
      </c>
      <c r="E77" s="10">
        <v>3224</v>
      </c>
      <c r="F77" s="9" t="s">
        <v>27</v>
      </c>
      <c r="G77" s="27" t="s">
        <v>14</v>
      </c>
    </row>
    <row r="78" spans="1:7" x14ac:dyDescent="0.25">
      <c r="A78" s="9"/>
      <c r="B78" s="14"/>
      <c r="C78" s="10"/>
      <c r="D78" s="18">
        <v>1543.16</v>
      </c>
      <c r="E78" s="10">
        <v>4223</v>
      </c>
      <c r="F78" s="9" t="s">
        <v>113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1593.77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26</v>
      </c>
      <c r="D80" s="18">
        <v>99.85</v>
      </c>
      <c r="E80" s="10">
        <v>3431</v>
      </c>
      <c r="F80" s="9" t="s">
        <v>116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99.85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26</v>
      </c>
      <c r="D82" s="18">
        <v>300</v>
      </c>
      <c r="E82" s="10">
        <v>3235</v>
      </c>
      <c r="F82" s="9" t="s">
        <v>67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300</v>
      </c>
      <c r="E83" s="23"/>
      <c r="F83" s="25"/>
      <c r="G83" s="26"/>
    </row>
    <row r="84" spans="1:7" x14ac:dyDescent="0.25">
      <c r="A84" s="9" t="s">
        <v>119</v>
      </c>
      <c r="B84" s="14" t="s">
        <v>120</v>
      </c>
      <c r="C84" s="10" t="s">
        <v>121</v>
      </c>
      <c r="D84" s="18">
        <v>41.48</v>
      </c>
      <c r="E84" s="10">
        <v>3232</v>
      </c>
      <c r="F84" s="9" t="s">
        <v>122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41.48</v>
      </c>
      <c r="E85" s="23"/>
      <c r="F85" s="25"/>
      <c r="G85" s="26"/>
    </row>
    <row r="86" spans="1:7" ht="15.75" thickBot="1" x14ac:dyDescent="0.3">
      <c r="A86" s="29" t="s">
        <v>125</v>
      </c>
      <c r="B86" s="30"/>
      <c r="C86" s="31"/>
      <c r="D86" s="32">
        <f>D85+D83+D81+D79+D76+D74+D72+D70+D68+D65+D63+D61+D59+D57+D55+D53+D51+D49+D47+D45+D43+D40+D35+D33+D31+D29+D27+D25+D23+D21+D19+D17+D15+D12+D10+D8</f>
        <v>33428.260000000009</v>
      </c>
      <c r="E86" s="31"/>
      <c r="F86" s="33"/>
    </row>
    <row r="87" spans="1:7" x14ac:dyDescent="0.25">
      <c r="A87" s="9" t="s">
        <v>105</v>
      </c>
      <c r="B87" s="14" t="s">
        <v>106</v>
      </c>
      <c r="C87" s="10" t="s">
        <v>50</v>
      </c>
      <c r="D87" s="18">
        <f>76864.07+4624.91</f>
        <v>81488.98000000001</v>
      </c>
      <c r="E87" s="10">
        <v>3111</v>
      </c>
      <c r="F87" s="9" t="s">
        <v>51</v>
      </c>
      <c r="G87" s="27" t="s">
        <v>14</v>
      </c>
    </row>
    <row r="88" spans="1:7" x14ac:dyDescent="0.25">
      <c r="A88" s="9"/>
      <c r="B88" s="14"/>
      <c r="C88" s="10"/>
      <c r="D88" s="18">
        <v>15300</v>
      </c>
      <c r="E88" s="10">
        <v>3121</v>
      </c>
      <c r="F88" s="9" t="s">
        <v>107</v>
      </c>
      <c r="G88" s="28" t="s">
        <v>14</v>
      </c>
    </row>
    <row r="89" spans="1:7" x14ac:dyDescent="0.25">
      <c r="A89" s="9"/>
      <c r="B89" s="14"/>
      <c r="C89" s="10"/>
      <c r="D89" s="18">
        <v>638.74</v>
      </c>
      <c r="E89" s="10">
        <v>3122</v>
      </c>
      <c r="F89" s="9" t="s">
        <v>132</v>
      </c>
      <c r="G89" s="28" t="s">
        <v>14</v>
      </c>
    </row>
    <row r="90" spans="1:7" x14ac:dyDescent="0.25">
      <c r="A90" s="9"/>
      <c r="B90" s="14"/>
      <c r="C90" s="10"/>
      <c r="D90" s="18">
        <f>10853.16+198.55</f>
        <v>11051.71</v>
      </c>
      <c r="E90" s="10">
        <v>3141</v>
      </c>
      <c r="F90" s="34" t="s">
        <v>127</v>
      </c>
      <c r="G90" s="28" t="s">
        <v>14</v>
      </c>
    </row>
    <row r="91" spans="1:7" x14ac:dyDescent="0.25">
      <c r="A91" s="9"/>
      <c r="B91" s="14"/>
      <c r="C91" s="10"/>
      <c r="D91" s="18">
        <f>5490.59+285.15</f>
        <v>5775.74</v>
      </c>
      <c r="E91" s="10">
        <v>3151</v>
      </c>
      <c r="F91" s="34" t="s">
        <v>128</v>
      </c>
      <c r="G91" s="28" t="s">
        <v>14</v>
      </c>
    </row>
    <row r="92" spans="1:7" x14ac:dyDescent="0.25">
      <c r="A92" s="9"/>
      <c r="B92" s="14"/>
      <c r="C92" s="10"/>
      <c r="D92" s="18">
        <f>16409.52+594.63</f>
        <v>17004.150000000001</v>
      </c>
      <c r="E92" s="10">
        <v>3151</v>
      </c>
      <c r="F92" s="34" t="s">
        <v>129</v>
      </c>
      <c r="G92" s="28" t="s">
        <v>14</v>
      </c>
    </row>
    <row r="93" spans="1:7" x14ac:dyDescent="0.25">
      <c r="A93" s="9"/>
      <c r="B93" s="14"/>
      <c r="C93" s="10"/>
      <c r="D93" s="18">
        <f>18118.82+941.08</f>
        <v>19059.900000000001</v>
      </c>
      <c r="E93" s="10">
        <v>3162</v>
      </c>
      <c r="F93" s="34" t="s">
        <v>130</v>
      </c>
      <c r="G93" s="28" t="s">
        <v>14</v>
      </c>
    </row>
    <row r="94" spans="1:7" x14ac:dyDescent="0.25">
      <c r="A94" s="9"/>
      <c r="B94" s="14"/>
      <c r="C94" s="10"/>
      <c r="D94" s="18">
        <f>441.44+2400</f>
        <v>2841.44</v>
      </c>
      <c r="E94" s="10">
        <v>3171</v>
      </c>
      <c r="F94" s="34" t="s">
        <v>131</v>
      </c>
      <c r="G94" s="28" t="s">
        <v>14</v>
      </c>
    </row>
    <row r="95" spans="1:7" x14ac:dyDescent="0.25">
      <c r="A95" s="9"/>
      <c r="B95" s="14"/>
      <c r="C95" s="10"/>
      <c r="D95" s="18">
        <v>1386.1</v>
      </c>
      <c r="E95" s="10">
        <v>3211</v>
      </c>
      <c r="F95" s="9" t="s">
        <v>52</v>
      </c>
      <c r="G95" s="28" t="s">
        <v>14</v>
      </c>
    </row>
    <row r="96" spans="1:7" x14ac:dyDescent="0.25">
      <c r="A96" s="9"/>
      <c r="B96" s="14"/>
      <c r="C96" s="10"/>
      <c r="D96" s="18">
        <f>3556.87+303.55</f>
        <v>3860.42</v>
      </c>
      <c r="E96" s="10">
        <v>3212</v>
      </c>
      <c r="F96" s="9" t="s">
        <v>53</v>
      </c>
      <c r="G96" s="28" t="s">
        <v>14</v>
      </c>
    </row>
    <row r="97" spans="1:7" x14ac:dyDescent="0.25">
      <c r="A97" s="9"/>
      <c r="B97" s="14"/>
      <c r="C97" s="10"/>
      <c r="D97" s="18">
        <v>336</v>
      </c>
      <c r="E97" s="10">
        <v>3295</v>
      </c>
      <c r="F97" s="9" t="s">
        <v>108</v>
      </c>
      <c r="G97" s="28" t="s">
        <v>14</v>
      </c>
    </row>
    <row r="98" spans="1:7" x14ac:dyDescent="0.25">
      <c r="A98" s="9"/>
      <c r="B98" s="14"/>
      <c r="C98" s="10"/>
      <c r="D98" s="18">
        <v>55.56</v>
      </c>
      <c r="E98" s="10">
        <v>3237</v>
      </c>
      <c r="F98" s="9" t="s">
        <v>54</v>
      </c>
      <c r="G98" s="28" t="s">
        <v>14</v>
      </c>
    </row>
    <row r="99" spans="1:7" x14ac:dyDescent="0.25">
      <c r="A99" s="9"/>
      <c r="B99" s="14"/>
      <c r="C99" s="10"/>
      <c r="D99" s="18">
        <v>37.04</v>
      </c>
      <c r="E99" s="10">
        <v>3299</v>
      </c>
      <c r="F99" s="9" t="s">
        <v>13</v>
      </c>
      <c r="G99" s="28" t="s">
        <v>14</v>
      </c>
    </row>
    <row r="100" spans="1:7" x14ac:dyDescent="0.25">
      <c r="A100" s="9"/>
      <c r="B100" s="14"/>
      <c r="C100" s="10"/>
      <c r="D100" s="18">
        <v>0.08</v>
      </c>
      <c r="E100" s="10">
        <v>3433</v>
      </c>
      <c r="F100" s="9" t="s">
        <v>123</v>
      </c>
      <c r="G100" s="28" t="s">
        <v>14</v>
      </c>
    </row>
    <row r="101" spans="1:7" x14ac:dyDescent="0.25">
      <c r="A101" s="9"/>
      <c r="B101" s="14"/>
      <c r="C101" s="10"/>
      <c r="D101" s="18">
        <v>0.2</v>
      </c>
      <c r="E101" s="10">
        <v>3433</v>
      </c>
      <c r="F101" s="9" t="s">
        <v>123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SUM(D87:D101)</f>
        <v>158836.06000000006</v>
      </c>
      <c r="E102" s="23"/>
      <c r="F102" s="25"/>
      <c r="G102" s="26"/>
    </row>
    <row r="103" spans="1:7" ht="15.75" thickBot="1" x14ac:dyDescent="0.3">
      <c r="A103" s="29" t="s">
        <v>126</v>
      </c>
      <c r="B103" s="30"/>
      <c r="C103" s="31"/>
      <c r="D103" s="32">
        <f>D102</f>
        <v>158836.06000000006</v>
      </c>
      <c r="E103" s="31"/>
      <c r="F103" s="33"/>
    </row>
    <row r="104" spans="1:7" ht="15.75" thickBot="1" x14ac:dyDescent="0.3">
      <c r="A104" s="35" t="s">
        <v>124</v>
      </c>
      <c r="B104" s="36"/>
      <c r="C104" s="37"/>
      <c r="D104" s="38">
        <f>D103+D86</f>
        <v>192264.32000000007</v>
      </c>
      <c r="E104" s="37"/>
      <c r="F104" s="39"/>
      <c r="G104" s="40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 1.6.-30.6.2024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2024-07-22T11:33:19Z</dcterms:modified>
</cp:coreProperties>
</file>